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externalReferences>
    <externalReference r:id="rId18"/>
  </externalReference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'1-1'!$A$1:$T$18</definedName>
    <definedName name="_xlnm.Print_Area" localSheetId="3">'1-2'!$A$1:$J$18</definedName>
    <definedName name="_xlnm.Print_Area" localSheetId="4">'2'!$A$1:$H$40</definedName>
    <definedName name="_xlnm.Print_Area" localSheetId="5">'2-1'!$A$1:$AI$26</definedName>
    <definedName name="_xlnm.Print_Area" localSheetId="6">'3'!$A$1:$DH$27</definedName>
    <definedName name="_xlnm.Print_Area" localSheetId="7">'3-1'!$A$1:$G$30</definedName>
    <definedName name="_xlnm.Print_Area" localSheetId="8">'3-2'!$A$1:$F$15</definedName>
    <definedName name="_xlnm.Print_Area" localSheetId="9">'3-3'!$A$1:$H$16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'6'!$A$1:$H$33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'6'!$1:$24</definedName>
    <definedName name="_xlnm.Print_Titles" localSheetId="14">'6-1'!$1:$6</definedName>
    <definedName name="_xlnm.Print_Titles">#N/A</definedName>
    <definedName name="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</definedNames>
  <calcPr fullCalcOnLoad="1"/>
</workbook>
</file>

<file path=xl/sharedStrings.xml><?xml version="1.0" encoding="utf-8"?>
<sst xmlns="http://schemas.openxmlformats.org/spreadsheetml/2006/main" count="1439" uniqueCount="452">
  <si>
    <t>开江县甘棠镇</t>
  </si>
  <si>
    <t>2021年部门预算</t>
  </si>
  <si>
    <t>报送日期： 2021年 2 月  22 日</t>
  </si>
  <si>
    <t>表1</t>
  </si>
  <si>
    <t>部门收支总表</t>
  </si>
  <si>
    <t>单位名称：开江县甘棠镇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</si>
  <si>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</si>
  <si>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</si>
  <si>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</si>
  <si>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</si>
  <si>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</si>
  <si>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</si>
  <si>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</si>
  <si>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</si>
  <si>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</si>
  <si>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</si>
  <si>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</si>
  <si>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</si>
  <si>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</si>
  <si>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</si>
  <si>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</si>
  <si>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</si>
  <si>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</si>
  <si>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</si>
  <si>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</si>
  <si>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</si>
  <si>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</si>
  <si>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</si>
  <si>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</si>
  <si>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</si>
  <si>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</si>
  <si>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</si>
  <si>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</si>
  <si>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</si>
  <si>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</si>
  <si>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</si>
  <si>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</si>
  <si>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</si>
  <si>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</si>
  <si>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</si>
  <si>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</si>
  <si>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</si>
  <si>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</si>
  <si>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</si>
  <si>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</si>
  <si>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</si>
  <si>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</si>
  <si>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</si>
  <si>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</si>
  <si>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</si>
  <si>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</si>
  <si>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</si>
  <si>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</si>
  <si>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</si>
  <si>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</si>
  <si>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</si>
  <si>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</si>
  <si>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</si>
  <si>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</si>
  <si>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</si>
  <si>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</si>
  <si>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</si>
  <si>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</si>
  <si>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</si>
  <si>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</si>
  <si>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</si>
  <si>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</si>
  <si>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</si>
  <si>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</si>
  <si>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</si>
  <si>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</si>
  <si>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</si>
  <si>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</si>
  <si>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</si>
  <si>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</si>
  <si>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</si>
  <si>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</si>
  <si>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</si>
  <si>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</si>
  <si>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</si>
  <si>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</si>
  <si>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</si>
  <si>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</si>
  <si>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乡镇（街道）</t>
  </si>
  <si>
    <t>919013</t>
  </si>
  <si>
    <t xml:space="preserve">  开江县甘棠镇</t>
  </si>
  <si>
    <t>201</t>
  </si>
  <si>
    <t>03</t>
  </si>
  <si>
    <t>01</t>
  </si>
  <si>
    <t xml:space="preserve">  919013</t>
  </si>
  <si>
    <t xml:space="preserve">    行政运行</t>
  </si>
  <si>
    <t>50</t>
  </si>
  <si>
    <t xml:space="preserve">    事业运行</t>
  </si>
  <si>
    <t>208</t>
  </si>
  <si>
    <t>05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</si>
  <si>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</si>
  <si>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</si>
  <si>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</si>
  <si>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</si>
  <si>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</si>
  <si>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</si>
  <si>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</si>
  <si>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</si>
  <si>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 xml:space="preserve">    公务员医疗补助</t>
  </si>
  <si>
    <t>213</t>
  </si>
  <si>
    <t>07</t>
  </si>
  <si>
    <t xml:space="preserve">    对村民委员会和村党支部的补助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</si>
  <si>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</si>
  <si>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</si>
  <si>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</si>
  <si>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</si>
  <si>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</si>
  <si>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</si>
  <si>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</si>
  <si>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</si>
  <si>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</si>
  <si>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</si>
  <si>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</si>
  <si>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</si>
  <si>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</si>
  <si>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</si>
  <si>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</si>
  <si>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</si>
  <si>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</si>
  <si>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</si>
  <si>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</si>
  <si>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</si>
  <si>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</si>
  <si>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</si>
  <si>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</si>
  <si>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</si>
  <si>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</si>
  <si>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</si>
  <si>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</si>
  <si>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</si>
  <si>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</si>
  <si>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</si>
  <si>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</si>
  <si>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</si>
  <si>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</si>
  <si>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</si>
  <si>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</si>
  <si>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</si>
  <si>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</si>
  <si>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</si>
  <si>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</si>
  <si>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</si>
  <si>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</si>
  <si>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</si>
  <si>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</si>
  <si>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</si>
  <si>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</si>
  <si>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</si>
  <si>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</si>
  <si>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</si>
  <si>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</si>
  <si>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</si>
  <si>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</si>
  <si>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</si>
  <si>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</si>
  <si>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</si>
  <si>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</si>
  <si>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</si>
  <si>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</si>
  <si>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</si>
  <si>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</si>
  <si>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</si>
  <si>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</si>
  <si>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</si>
  <si>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</si>
  <si>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</si>
  <si>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</si>
  <si>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</si>
  <si>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</si>
  <si>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</si>
  <si>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</si>
  <si>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</si>
  <si>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</si>
  <si>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</si>
  <si>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培训费</t>
  </si>
  <si>
    <t xml:space="preserve">      委托业务费</t>
  </si>
  <si>
    <t>09</t>
  </si>
  <si>
    <t xml:space="preserve">      维修（护）费</t>
  </si>
  <si>
    <t xml:space="preserve">      其他商品和服务支出</t>
  </si>
  <si>
    <t>503</t>
  </si>
  <si>
    <t xml:space="preserve">    机关资本性支出（一）</t>
  </si>
  <si>
    <t xml:space="preserve">  503</t>
  </si>
  <si>
    <t>06</t>
  </si>
  <si>
    <t xml:space="preserve">      设备购置</t>
  </si>
  <si>
    <t>505</t>
  </si>
  <si>
    <t xml:space="preserve">    对事业单位经常性补助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</si>
  <si>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</si>
  <si>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</si>
  <si>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</si>
  <si>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</si>
  <si>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</t>
  </si>
  <si>
    <t xml:space="preserve">  509</t>
  </si>
  <si>
    <t xml:space="preserve">  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</si>
  <si>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</si>
  <si>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</si>
  <si>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</si>
  <si>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</si>
  <si>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</si>
  <si>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</si>
  <si>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</si>
  <si>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</si>
  <si>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</si>
  <si>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</si>
  <si>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</si>
  <si>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</si>
  <si>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</si>
  <si>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</si>
  <si>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</si>
  <si>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</si>
  <si>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</si>
  <si>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</si>
  <si>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</si>
  <si>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</si>
  <si>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</si>
  <si>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</si>
  <si>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</si>
  <si>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</si>
  <si>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</si>
  <si>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</si>
  <si>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</si>
  <si>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</si>
  <si>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</si>
  <si>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</si>
  <si>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</si>
  <si>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</si>
  <si>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</si>
  <si>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</si>
  <si>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</si>
  <si>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</si>
  <si>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</si>
  <si>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</si>
  <si>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</si>
  <si>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</si>
  <si>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</si>
  <si>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</si>
  <si>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</si>
  <si>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</si>
  <si>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</si>
  <si>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</si>
  <si>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</si>
  <si>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</si>
  <si>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</si>
  <si>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</si>
  <si>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</si>
  <si>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</si>
  <si>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</si>
  <si>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</si>
  <si>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</si>
  <si>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</si>
  <si>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</si>
  <si>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</si>
  <si>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</si>
  <si>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</si>
  <si>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</si>
  <si>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</si>
  <si>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</si>
  <si>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</si>
  <si>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</si>
  <si>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</si>
  <si>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</si>
  <si>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</si>
  <si>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</si>
  <si>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</si>
  <si>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</si>
  <si>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</si>
  <si>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</si>
  <si>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</si>
  <si>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</si>
  <si>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</si>
  <si>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</si>
  <si>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</si>
  <si>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</si>
  <si>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</si>
  <si>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</si>
  <si>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</si>
  <si>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</si>
  <si>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</si>
  <si>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</si>
  <si>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</si>
  <si>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</si>
  <si>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</si>
  <si>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</si>
  <si>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</si>
  <si>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</si>
  <si>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</si>
  <si>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</si>
  <si>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</si>
  <si>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</si>
  <si>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</si>
  <si>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</si>
  <si>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</si>
  <si>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</si>
  <si>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</si>
  <si>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</si>
  <si>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农林水支出</t>
  </si>
  <si>
    <t xml:space="preserve">  农村综合改革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</si>
  <si>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</si>
  <si>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</si>
  <si>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</si>
  <si>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</si>
  <si>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</si>
  <si>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</si>
  <si>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</si>
  <si>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</si>
  <si>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302</t>
  </si>
  <si>
    <t>301</t>
  </si>
  <si>
    <t>310</t>
  </si>
  <si>
    <t>303</t>
  </si>
  <si>
    <t>08</t>
  </si>
  <si>
    <t>10</t>
  </si>
  <si>
    <t>职工基本医疗保险缴费</t>
  </si>
  <si>
    <t>公务员医疗补助缴费</t>
  </si>
  <si>
    <t>12</t>
  </si>
  <si>
    <t>13</t>
  </si>
  <si>
    <t>维修(护)费</t>
  </si>
  <si>
    <t>16</t>
  </si>
  <si>
    <t>26</t>
  </si>
  <si>
    <t>28</t>
  </si>
  <si>
    <t>29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</si>
  <si>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</si>
  <si>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</si>
  <si>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</si>
  <si>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</si>
  <si>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</si>
  <si>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</si>
  <si>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</si>
  <si>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</si>
  <si>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</si>
  <si>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</si>
  <si>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</si>
  <si>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</si>
  <si>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</si>
  <si>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</si>
  <si>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</si>
  <si>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</si>
  <si>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</si>
  <si>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</si>
  <si>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</si>
  <si>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</si>
  <si>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</si>
  <si>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</si>
  <si>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</si>
  <si>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</si>
  <si>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</si>
  <si>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</si>
  <si>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</si>
  <si>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</si>
  <si>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按时发放遗属生活保障</t>
  </si>
  <si>
    <t>按时足额发放遗属补助，才能确保遗属生活</t>
  </si>
  <si>
    <t>人员经费保障</t>
  </si>
  <si>
    <t>保障单位正常运行</t>
  </si>
  <si>
    <t>按时发放人员工资、社会保障</t>
  </si>
  <si>
    <t>保障开江县甘棠镇人民政府62人在职职工工资费用和保险费用</t>
  </si>
  <si>
    <t>村（社区）干部报酬及保险</t>
  </si>
  <si>
    <t>辖区内13个村（社区）干部根据岗位的不同标准，按时发放报酬和保险</t>
  </si>
  <si>
    <t>村民小组干部报酬</t>
  </si>
  <si>
    <t>使各个小组干部认真负责组织本小组村民认真宣传执行党的方针、政策</t>
  </si>
  <si>
    <t>动物防疫工作</t>
  </si>
  <si>
    <t>做好家畜防控工作，降低各种疫情发生率</t>
  </si>
  <si>
    <t>信访维稳、综合维稳工作</t>
  </si>
  <si>
    <t>根据工作要求开展好信访工作、维持辖区内稳定</t>
  </si>
  <si>
    <t>妇联工作</t>
  </si>
  <si>
    <t>在单位内部和辖区内开展妇女活动，关心关爱妇女生活。提升人民家庭生活幸福指数</t>
  </si>
  <si>
    <t>乡风文明建设工作</t>
  </si>
  <si>
    <t>在辖区内大力宣传新的乡风提升老百姓素质</t>
  </si>
  <si>
    <t>城乡环境整治工作</t>
  </si>
  <si>
    <t>确保辖区内场镇内街道保洁和垃圾清运及各村社区的乡村道路保洁</t>
  </si>
  <si>
    <t>应急防灾工作</t>
  </si>
  <si>
    <t>完成日常的巡逻和检查工作，同时预防各种突发事件，降低各种灾害的发生率</t>
  </si>
  <si>
    <t>人大工作</t>
  </si>
  <si>
    <t>把握人大工作正确的政治方向，主动学习新形势下城镇管理和社区建设等知识</t>
  </si>
  <si>
    <t>金额合计</t>
  </si>
  <si>
    <t>年度
总体
目标</t>
  </si>
  <si>
    <t>1、执行本级人民代表大会的决议和上级国家行政机关的决定、命令和本行政区域内的经济和社会发展计划。2、完成上级政府下达的财政、税收、计划生育等任务。3、落实河长制，实现河长治，严格巡河制度，加大河道治理力度，抓好河道卫生环境治理。4、负责新农村和小城镇建设，搞好社会公益事业，实施科教新兴战略。5、加快医疗卫生事业发展，有货卫生环境，深入实施全民参保计划，城乡居民基本医疗保险覆盖率力争达90%、低收入农户城乡居民基本养老和医保参保率100%；落实低保、农村“五保”、孤儿儿童、特困群体基本生活保障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</si>
  <si>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</si>
  <si>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</si>
  <si>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</si>
  <si>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</si>
  <si>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</si>
  <si>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</si>
  <si>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</si>
  <si>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</si>
  <si>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完成预决算编报工作</t>
  </si>
  <si>
    <t>完成本年底本单位预决算编报工作</t>
  </si>
  <si>
    <t>项目完成率(%)</t>
  </si>
  <si>
    <t>100%</t>
  </si>
  <si>
    <t>开展资金专项监督自查</t>
  </si>
  <si>
    <t>完成资金专项监督自查不少于2次。</t>
  </si>
  <si>
    <t>到位及时率</t>
  </si>
  <si>
    <t>政府日常工作</t>
  </si>
  <si>
    <t>根据需要开展日常工作，维持运转</t>
  </si>
  <si>
    <t>非税收入计划</t>
  </si>
  <si>
    <t>全年甘棠镇40万非税收入计划</t>
  </si>
  <si>
    <t>质量指标</t>
  </si>
  <si>
    <t>信访维稳工作</t>
  </si>
  <si>
    <t>做好不稳定因素排查化解工作，及时处置突发事件</t>
  </si>
  <si>
    <t>验收合格率(%)</t>
  </si>
  <si>
    <t>资金实际支出率</t>
  </si>
  <si>
    <t>资金支出率高达100%</t>
  </si>
  <si>
    <t>时效指标</t>
  </si>
  <si>
    <t>支出的合规性</t>
  </si>
  <si>
    <t>财政支出合理合法</t>
  </si>
  <si>
    <t>工程计量拨款及时率(%)</t>
  </si>
  <si>
    <t>资金发放率100%</t>
  </si>
  <si>
    <t>成本指标</t>
  </si>
  <si>
    <t>遗嘱生活补助</t>
  </si>
  <si>
    <t>133488.00元</t>
  </si>
  <si>
    <t>运行经费</t>
  </si>
  <si>
    <t>严格执行党中央规定和省、市、县十项规定精神，继续倡导勤俭节约</t>
  </si>
  <si>
    <t>在职人员工资及保险</t>
  </si>
  <si>
    <t>5576021.00元</t>
  </si>
  <si>
    <t>项目效益指标</t>
  </si>
  <si>
    <t>经济效益</t>
  </si>
  <si>
    <t>提升保障能力</t>
  </si>
  <si>
    <t>在确保全镇正常运转的前提下，保障职工福利待遇，多方筹措资金</t>
  </si>
  <si>
    <t>设备利用率</t>
  </si>
  <si>
    <t>95%</t>
  </si>
  <si>
    <t>加大支出管控</t>
  </si>
  <si>
    <t>从严控制“三公”经费支出</t>
  </si>
  <si>
    <t>社会效益</t>
  </si>
  <si>
    <t>确保政府正常履职</t>
  </si>
  <si>
    <t>保障机关正常运行维护基本民生</t>
  </si>
  <si>
    <t>维稳工作社会效益</t>
  </si>
  <si>
    <t>加大社会安定团结，打造和谐的社会氛围</t>
  </si>
  <si>
    <t>塑造干部队伍良好形象</t>
  </si>
  <si>
    <t>激发干部职工的事业心和责任感</t>
  </si>
  <si>
    <t>可持续性</t>
  </si>
  <si>
    <t>可行研究规范性(是/否)</t>
  </si>
  <si>
    <t>是</t>
  </si>
  <si>
    <t>生态效益指标</t>
  </si>
  <si>
    <t>生态环境和资源保护</t>
  </si>
  <si>
    <t>确保全镇生态环境卫生大幅度改善，创建文明卫生乡镇</t>
  </si>
  <si>
    <t>满意度指标</t>
  </si>
  <si>
    <t>群众满意度</t>
  </si>
  <si>
    <t>群众满意度95%</t>
  </si>
  <si>
    <t>单位员工满意度</t>
  </si>
  <si>
    <t>单位职工满意度95%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</si>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</sst>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_);\(&quot;\&quot;#,##0.00\)"/>
    <numFmt numFmtId="177" formatCode="#,###.00"/>
    <numFmt numFmtId="178" formatCode="#,##0.0000"/>
  </numFmts>
  <fonts count="34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>
        <color indexed="63"/>
      </right>
      <top style="thin"/>
      <bottom style="thin">
        <color indexed="8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6" borderId="0" applyNumberFormat="0" applyBorder="0" applyAlignment="0" applyProtection="0"/>
    <xf numFmtId="0" fontId="21" fillId="0" borderId="5" applyNumberFormat="0" applyFill="0" applyAlignment="0" applyProtection="0"/>
    <xf numFmtId="0" fontId="18" fillId="7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15" fillId="2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11" borderId="0" applyNumberFormat="0" applyBorder="0" applyAlignment="0" applyProtection="0"/>
    <xf numFmtId="0" fontId="33" fillId="3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15" fillId="2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left" vertical="center" wrapText="1"/>
    </xf>
    <xf numFmtId="1" fontId="5" fillId="0" borderId="23" xfId="0" applyNumberFormat="1" applyFont="1" applyBorder="1" applyAlignment="1">
      <alignment horizontal="left" vertical="center" wrapText="1"/>
    </xf>
    <xf numFmtId="1" fontId="5" fillId="0" borderId="24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0" fontId="6" fillId="0" borderId="0" xfId="63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left" vertical="center" wrapText="1"/>
      <protection/>
    </xf>
    <xf numFmtId="0" fontId="1" fillId="0" borderId="24" xfId="63" applyFont="1" applyBorder="1" applyAlignment="1">
      <alignment horizontal="left" vertical="center" wrapText="1"/>
      <protection/>
    </xf>
    <xf numFmtId="0" fontId="1" fillId="0" borderId="2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24" xfId="63" applyFont="1" applyBorder="1" applyAlignment="1">
      <alignment horizontal="center" vertical="center" wrapText="1"/>
      <protection/>
    </xf>
    <xf numFmtId="0" fontId="1" fillId="0" borderId="26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8" xfId="63" applyFont="1" applyBorder="1" applyAlignment="1">
      <alignment horizontal="center" vertical="center" wrapText="1"/>
      <protection/>
    </xf>
    <xf numFmtId="4" fontId="1" fillId="0" borderId="29" xfId="63" applyNumberFormat="1" applyFont="1" applyBorder="1" applyAlignment="1">
      <alignment horizontal="right" vertical="center"/>
      <protection/>
    </xf>
    <xf numFmtId="4" fontId="1" fillId="0" borderId="30" xfId="63" applyNumberFormat="1" applyFont="1" applyBorder="1" applyAlignment="1">
      <alignment horizontal="right" vertical="center"/>
      <protection/>
    </xf>
    <xf numFmtId="4" fontId="1" fillId="0" borderId="31" xfId="63" applyNumberFormat="1" applyFont="1" applyBorder="1" applyAlignment="1">
      <alignment horizontal="right" vertical="center"/>
      <protection/>
    </xf>
    <xf numFmtId="4" fontId="1" fillId="0" borderId="32" xfId="63" applyNumberFormat="1" applyFont="1" applyBorder="1" applyAlignment="1">
      <alignment horizontal="right" vertical="center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4" fontId="1" fillId="0" borderId="33" xfId="63" applyNumberFormat="1" applyFont="1" applyBorder="1" applyAlignment="1">
      <alignment horizontal="right" vertical="center"/>
      <protection/>
    </xf>
    <xf numFmtId="4" fontId="1" fillId="0" borderId="14" xfId="63" applyNumberFormat="1" applyFont="1" applyBorder="1" applyAlignment="1">
      <alignment horizontal="right" vertical="center"/>
      <protection/>
    </xf>
    <xf numFmtId="0" fontId="1" fillId="0" borderId="22" xfId="63" applyFont="1" applyBorder="1" applyAlignment="1">
      <alignment vertical="center" wrapText="1"/>
      <protection/>
    </xf>
    <xf numFmtId="0" fontId="1" fillId="0" borderId="23" xfId="63" applyFont="1" applyBorder="1" applyAlignment="1">
      <alignment vertical="center" wrapText="1"/>
      <protection/>
    </xf>
    <xf numFmtId="0" fontId="1" fillId="0" borderId="24" xfId="63" applyFont="1" applyBorder="1" applyAlignment="1">
      <alignment vertical="center" wrapText="1"/>
      <protection/>
    </xf>
    <xf numFmtId="0" fontId="1" fillId="0" borderId="32" xfId="63" applyFont="1" applyBorder="1" applyAlignment="1">
      <alignment horizontal="center" vertical="center" wrapText="1"/>
      <protection/>
    </xf>
    <xf numFmtId="0" fontId="1" fillId="0" borderId="3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" fontId="1" fillId="0" borderId="22" xfId="0" applyNumberFormat="1" applyFont="1" applyBorder="1" applyAlignment="1">
      <alignment horizontal="left" vertical="center"/>
    </xf>
    <xf numFmtId="1" fontId="1" fillId="0" borderId="23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/>
    </xf>
    <xf numFmtId="0" fontId="3" fillId="8" borderId="0" xfId="0" applyNumberFormat="1" applyFont="1" applyFill="1" applyAlignment="1">
      <alignment/>
    </xf>
    <xf numFmtId="0" fontId="3" fillId="8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8" borderId="38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1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49" xfId="0" applyNumberFormat="1" applyFont="1" applyFill="1" applyBorder="1" applyAlignment="1" applyProtection="1">
      <alignment horizontal="center" vertical="center" wrapText="1"/>
      <protection/>
    </xf>
    <xf numFmtId="1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4" fontId="3" fillId="0" borderId="53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4" xfId="0" applyNumberFormat="1" applyFont="1" applyFill="1" applyBorder="1" applyAlignment="1" applyProtection="1">
      <alignment horizontal="left"/>
      <protection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 applyProtection="1">
      <alignment horizontal="center" vertical="center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58" xfId="0" applyNumberFormat="1" applyFont="1" applyFill="1" applyBorder="1" applyAlignment="1" applyProtection="1">
      <alignment horizontal="center" vertical="center" wrapText="1"/>
      <protection/>
    </xf>
    <xf numFmtId="49" fontId="3" fillId="0" borderId="59" xfId="0" applyNumberFormat="1" applyFont="1" applyFill="1" applyBorder="1" applyAlignment="1" applyProtection="1">
      <alignment vertical="center" wrapText="1"/>
      <protection/>
    </xf>
    <xf numFmtId="4" fontId="3" fillId="0" borderId="60" xfId="0" applyNumberFormat="1" applyFont="1" applyBorder="1" applyAlignment="1" applyProtection="1">
      <alignment horizontal="right" vertical="center" wrapText="1"/>
      <protection/>
    </xf>
    <xf numFmtId="4" fontId="3" fillId="0" borderId="42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3" fillId="8" borderId="0" xfId="0" applyNumberFormat="1" applyFont="1" applyFill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8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8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Border="1" applyAlignment="1" applyProtection="1">
      <alignment vertical="center" wrapText="1"/>
      <protection/>
    </xf>
    <xf numFmtId="0" fontId="9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0" fillId="8" borderId="14" xfId="0" applyNumberFormat="1" applyFont="1" applyFill="1" applyBorder="1" applyAlignment="1">
      <alignment horizontal="center" vertical="center" wrapText="1"/>
    </xf>
    <xf numFmtId="0" fontId="0" fillId="8" borderId="15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4" fontId="3" fillId="0" borderId="22" xfId="0" applyNumberFormat="1" applyFont="1" applyBorder="1" applyAlignment="1" applyProtection="1">
      <alignment vertical="center" wrapText="1"/>
      <protection/>
    </xf>
    <xf numFmtId="4" fontId="3" fillId="0" borderId="24" xfId="0" applyNumberFormat="1" applyFont="1" applyBorder="1" applyAlignment="1" applyProtection="1">
      <alignment vertical="center" wrapText="1"/>
      <protection/>
    </xf>
    <xf numFmtId="0" fontId="3" fillId="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6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8" borderId="62" xfId="0" applyNumberFormat="1" applyFont="1" applyFill="1" applyBorder="1" applyAlignment="1">
      <alignment horizontal="center" vertical="center" wrapText="1"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65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 applyProtection="1">
      <alignment horizontal="center" vertical="center"/>
      <protection/>
    </xf>
    <xf numFmtId="4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NumberFormat="1" applyFont="1" applyFill="1" applyBorder="1" applyAlignment="1">
      <alignment vertical="center"/>
    </xf>
    <xf numFmtId="4" fontId="4" fillId="0" borderId="66" xfId="0" applyNumberFormat="1" applyFont="1" applyBorder="1" applyAlignment="1" applyProtection="1">
      <alignment horizontal="right" vertical="center"/>
      <protection/>
    </xf>
    <xf numFmtId="0" fontId="3" fillId="0" borderId="67" xfId="0" applyNumberFormat="1" applyFont="1" applyFill="1" applyBorder="1" applyAlignment="1">
      <alignment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63" xfId="0" applyNumberFormat="1" applyFont="1" applyBorder="1" applyAlignment="1" applyProtection="1">
      <alignment horizontal="right" vertical="center"/>
      <protection/>
    </xf>
    <xf numFmtId="4" fontId="4" fillId="0" borderId="68" xfId="0" applyNumberFormat="1" applyFont="1" applyBorder="1" applyAlignment="1" applyProtection="1">
      <alignment horizontal="right" vertical="center"/>
      <protection/>
    </xf>
    <xf numFmtId="4" fontId="4" fillId="0" borderId="69" xfId="0" applyNumberFormat="1" applyFont="1" applyBorder="1" applyAlignment="1" applyProtection="1">
      <alignment horizontal="right" vertical="center"/>
      <protection/>
    </xf>
    <xf numFmtId="4" fontId="4" fillId="0" borderId="70" xfId="0" applyNumberFormat="1" applyFont="1" applyBorder="1" applyAlignment="1" applyProtection="1">
      <alignment horizontal="right" vertical="center"/>
      <protection/>
    </xf>
    <xf numFmtId="1" fontId="4" fillId="0" borderId="26" xfId="0" applyNumberFormat="1" applyFont="1" applyFill="1" applyBorder="1" applyAlignment="1">
      <alignment vertical="center"/>
    </xf>
    <xf numFmtId="4" fontId="4" fillId="0" borderId="71" xfId="0" applyNumberFormat="1" applyFont="1" applyBorder="1" applyAlignment="1" applyProtection="1">
      <alignment horizontal="right" vertical="center"/>
      <protection/>
    </xf>
    <xf numFmtId="0" fontId="3" fillId="0" borderId="61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vertical="center"/>
    </xf>
    <xf numFmtId="4" fontId="4" fillId="0" borderId="72" xfId="0" applyNumberFormat="1" applyFont="1" applyBorder="1" applyAlignment="1" applyProtection="1">
      <alignment horizontal="right" vertical="center"/>
      <protection/>
    </xf>
    <xf numFmtId="4" fontId="4" fillId="0" borderId="73" xfId="0" applyNumberFormat="1" applyFont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>
      <alignment horizontal="center" vertical="center"/>
    </xf>
    <xf numFmtId="4" fontId="4" fillId="0" borderId="69" xfId="0" applyNumberFormat="1" applyFont="1" applyBorder="1" applyAlignment="1">
      <alignment horizontal="right" vertical="center"/>
    </xf>
    <xf numFmtId="4" fontId="4" fillId="0" borderId="70" xfId="0" applyNumberFormat="1" applyFont="1" applyBorder="1" applyAlignment="1">
      <alignment horizontal="right" vertical="center"/>
    </xf>
    <xf numFmtId="4" fontId="4" fillId="0" borderId="74" xfId="0" applyNumberFormat="1" applyFont="1" applyBorder="1" applyAlignment="1">
      <alignment horizontal="right" vertical="center"/>
    </xf>
    <xf numFmtId="4" fontId="4" fillId="0" borderId="75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61" xfId="0" applyNumberFormat="1" applyFont="1" applyFill="1" applyBorder="1" applyAlignment="1">
      <alignment vertical="center"/>
    </xf>
    <xf numFmtId="4" fontId="4" fillId="0" borderId="76" xfId="0" applyNumberFormat="1" applyFont="1" applyBorder="1" applyAlignment="1" applyProtection="1">
      <alignment horizontal="right" vertical="center"/>
      <protection/>
    </xf>
    <xf numFmtId="4" fontId="4" fillId="0" borderId="36" xfId="0" applyNumberFormat="1" applyFont="1" applyBorder="1" applyAlignment="1" applyProtection="1">
      <alignment horizontal="right" vertical="center"/>
      <protection/>
    </xf>
    <xf numFmtId="4" fontId="4" fillId="0" borderId="77" xfId="0" applyNumberFormat="1" applyFont="1" applyBorder="1" applyAlignment="1" applyProtection="1">
      <alignment horizontal="right" vertical="center"/>
      <protection/>
    </xf>
    <xf numFmtId="4" fontId="4" fillId="0" borderId="71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78" xfId="0" applyNumberFormat="1" applyFont="1" applyBorder="1" applyAlignment="1">
      <alignment horizontal="right" vertical="center"/>
    </xf>
    <xf numFmtId="4" fontId="4" fillId="0" borderId="72" xfId="0" applyNumberFormat="1" applyFont="1" applyBorder="1" applyAlignment="1">
      <alignment horizontal="right" vertical="center"/>
    </xf>
    <xf numFmtId="0" fontId="4" fillId="0" borderId="61" xfId="0" applyNumberFormat="1" applyFont="1" applyFill="1" applyBorder="1" applyAlignment="1">
      <alignment horizontal="center" vertical="center"/>
    </xf>
    <xf numFmtId="4" fontId="4" fillId="0" borderId="79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4" fillId="8" borderId="0" xfId="0" applyNumberFormat="1" applyFont="1" applyFill="1" applyAlignment="1">
      <alignment/>
    </xf>
    <xf numFmtId="0" fontId="4" fillId="8" borderId="0" xfId="0" applyNumberFormat="1" applyFont="1" applyFill="1" applyAlignment="1">
      <alignment/>
    </xf>
    <xf numFmtId="0" fontId="4" fillId="8" borderId="55" xfId="0" applyNumberFormat="1" applyFont="1" applyFill="1" applyBorder="1" applyAlignment="1" applyProtection="1">
      <alignment horizontal="center" vertical="center"/>
      <protection/>
    </xf>
    <xf numFmtId="0" fontId="4" fillId="8" borderId="42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 wrapText="1"/>
      <protection/>
    </xf>
    <xf numFmtId="0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4" fillId="8" borderId="38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8" borderId="80" xfId="0" applyNumberFormat="1" applyFont="1" applyFill="1" applyBorder="1" applyAlignment="1" applyProtection="1">
      <alignment horizontal="center" vertical="center"/>
      <protection/>
    </xf>
    <xf numFmtId="0" fontId="4" fillId="0" borderId="80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vertical="center" wrapText="1"/>
      <protection/>
    </xf>
    <xf numFmtId="49" fontId="4" fillId="0" borderId="46" xfId="0" applyNumberFormat="1" applyFont="1" applyFill="1" applyBorder="1" applyAlignment="1" applyProtection="1">
      <alignment vertical="center" wrapText="1"/>
      <protection/>
    </xf>
    <xf numFmtId="4" fontId="4" fillId="0" borderId="50" xfId="0" applyNumberFormat="1" applyFont="1" applyBorder="1" applyAlignment="1" applyProtection="1">
      <alignment horizontal="right" vertical="center"/>
      <protection/>
    </xf>
    <xf numFmtId="4" fontId="4" fillId="0" borderId="51" xfId="0" applyNumberFormat="1" applyFont="1" applyBorder="1" applyAlignment="1" applyProtection="1">
      <alignment horizontal="right" vertical="center"/>
      <protection/>
    </xf>
    <xf numFmtId="0" fontId="4" fillId="8" borderId="0" xfId="0" applyNumberFormat="1" applyFont="1" applyFill="1" applyAlignment="1">
      <alignment horizontal="right" vertical="center"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4" fillId="0" borderId="45" xfId="0" applyNumberFormat="1" applyFont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8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76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8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176" fontId="3" fillId="0" borderId="81" xfId="0" applyNumberFormat="1" applyFont="1" applyFill="1" applyBorder="1" applyAlignment="1" applyProtection="1">
      <alignment horizontal="center" vertical="center" wrapText="1"/>
      <protection/>
    </xf>
    <xf numFmtId="0" fontId="3" fillId="8" borderId="41" xfId="0" applyNumberFormat="1" applyFont="1" applyFill="1" applyBorder="1" applyAlignment="1" applyProtection="1">
      <alignment horizontal="center" vertical="center" wrapText="1"/>
      <protection/>
    </xf>
    <xf numFmtId="4" fontId="3" fillId="0" borderId="59" xfId="0" applyNumberFormat="1" applyFont="1" applyBorder="1" applyAlignment="1" applyProtection="1">
      <alignment horizontal="right" vertical="center"/>
      <protection/>
    </xf>
    <xf numFmtId="4" fontId="3" fillId="0" borderId="42" xfId="0" applyNumberFormat="1" applyFont="1" applyBorder="1" applyAlignment="1" applyProtection="1">
      <alignment horizontal="right" vertical="center"/>
      <protection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3" fillId="0" borderId="31" xfId="0" applyNumberFormat="1" applyFont="1" applyBorder="1" applyAlignment="1" applyProtection="1">
      <alignment horizontal="right" vertical="center"/>
      <protection/>
    </xf>
    <xf numFmtId="4" fontId="3" fillId="0" borderId="82" xfId="0" applyNumberFormat="1" applyFont="1" applyBorder="1" applyAlignment="1" applyProtection="1">
      <alignment horizontal="right" vertical="center"/>
      <protection/>
    </xf>
    <xf numFmtId="4" fontId="3" fillId="0" borderId="83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78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~1\AppData\Local\Temp\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327</v>
      </c>
    </row>
    <row r="2" spans="1:8" ht="25.5" customHeight="1">
      <c r="A2" s="67" t="s">
        <v>328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329</v>
      </c>
      <c r="B4" s="94" t="s">
        <v>330</v>
      </c>
      <c r="C4" s="75" t="s">
        <v>331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233</v>
      </c>
      <c r="E5" s="98" t="s">
        <v>332</v>
      </c>
      <c r="F5" s="99"/>
      <c r="G5" s="100"/>
      <c r="H5" s="101" t="s">
        <v>238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333</v>
      </c>
      <c r="G6" s="105" t="s">
        <v>334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335</v>
      </c>
    </row>
    <row r="2" spans="1:8" ht="19.5" customHeight="1">
      <c r="A2" s="67" t="s">
        <v>336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337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338</v>
      </c>
    </row>
    <row r="2" spans="1:8" ht="25.5" customHeight="1">
      <c r="A2" s="67" t="s">
        <v>339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329</v>
      </c>
      <c r="B4" s="94" t="s">
        <v>330</v>
      </c>
      <c r="C4" s="75" t="s">
        <v>331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233</v>
      </c>
      <c r="E5" s="98" t="s">
        <v>332</v>
      </c>
      <c r="F5" s="99"/>
      <c r="G5" s="100"/>
      <c r="H5" s="101" t="s">
        <v>238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333</v>
      </c>
      <c r="G6" s="105" t="s">
        <v>334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340</v>
      </c>
    </row>
    <row r="2" spans="1:8" ht="19.5" customHeight="1">
      <c r="A2" s="67" t="s">
        <v>341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342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115</v>
      </c>
      <c r="F5" s="78" t="s">
        <v>60</v>
      </c>
      <c r="G5" s="78" t="s">
        <v>111</v>
      </c>
      <c r="H5" s="75" t="s">
        <v>112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343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344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330</v>
      </c>
      <c r="B4" s="29"/>
      <c r="C4" s="30" t="s">
        <v>0</v>
      </c>
      <c r="D4" s="31"/>
      <c r="E4" s="31"/>
      <c r="F4" s="31"/>
      <c r="G4" s="31"/>
      <c r="H4" s="32"/>
    </row>
    <row r="5" spans="1:8" ht="21" customHeight="1">
      <c r="A5" s="33" t="s">
        <v>345</v>
      </c>
      <c r="B5" s="34" t="s">
        <v>346</v>
      </c>
      <c r="C5" s="35"/>
      <c r="D5" s="34" t="s">
        <v>347</v>
      </c>
      <c r="E5" s="35"/>
      <c r="F5" s="36" t="s">
        <v>348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349</v>
      </c>
      <c r="G6" s="43" t="s">
        <v>350</v>
      </c>
      <c r="H6" s="43" t="s">
        <v>351</v>
      </c>
    </row>
    <row r="7" spans="1:8" ht="21" customHeight="1">
      <c r="A7" s="37"/>
      <c r="B7" s="30" t="s">
        <v>352</v>
      </c>
      <c r="C7" s="32"/>
      <c r="D7" s="30" t="s">
        <v>353</v>
      </c>
      <c r="E7" s="32"/>
      <c r="F7" s="44">
        <f aca="true" t="shared" si="0" ref="F7:F21">SUM(G7,H7)</f>
        <v>13.3488</v>
      </c>
      <c r="G7" s="45">
        <v>13.3488</v>
      </c>
      <c r="H7" s="45">
        <v>0</v>
      </c>
    </row>
    <row r="8" spans="1:8" ht="21" customHeight="1">
      <c r="A8" s="37"/>
      <c r="B8" s="30" t="s">
        <v>354</v>
      </c>
      <c r="C8" s="32"/>
      <c r="D8" s="30" t="s">
        <v>355</v>
      </c>
      <c r="E8" s="32"/>
      <c r="F8" s="44">
        <f t="shared" si="0"/>
        <v>17.6113</v>
      </c>
      <c r="G8" s="46">
        <v>17.6113</v>
      </c>
      <c r="H8" s="46">
        <v>0</v>
      </c>
    </row>
    <row r="9" spans="1:8" ht="21" customHeight="1">
      <c r="A9" s="37"/>
      <c r="B9" s="30" t="s">
        <v>356</v>
      </c>
      <c r="C9" s="32"/>
      <c r="D9" s="30" t="s">
        <v>357</v>
      </c>
      <c r="E9" s="32"/>
      <c r="F9" s="44">
        <f t="shared" si="0"/>
        <v>550.2066</v>
      </c>
      <c r="G9" s="46">
        <v>550.2066</v>
      </c>
      <c r="H9" s="46">
        <v>0</v>
      </c>
    </row>
    <row r="10" spans="1:8" ht="21" customHeight="1">
      <c r="A10" s="37"/>
      <c r="B10" s="30" t="s">
        <v>358</v>
      </c>
      <c r="C10" s="32"/>
      <c r="D10" s="30" t="s">
        <v>359</v>
      </c>
      <c r="E10" s="32"/>
      <c r="F10" s="44">
        <f t="shared" si="0"/>
        <v>189.11624</v>
      </c>
      <c r="G10" s="46">
        <v>189.11624</v>
      </c>
      <c r="H10" s="46">
        <v>0</v>
      </c>
    </row>
    <row r="11" spans="1:8" ht="21" customHeight="1">
      <c r="A11" s="37"/>
      <c r="B11" s="30" t="s">
        <v>360</v>
      </c>
      <c r="C11" s="32"/>
      <c r="D11" s="30" t="s">
        <v>361</v>
      </c>
      <c r="E11" s="32"/>
      <c r="F11" s="44">
        <f t="shared" si="0"/>
        <v>64.89</v>
      </c>
      <c r="G11" s="46">
        <v>64.89</v>
      </c>
      <c r="H11" s="46">
        <v>0</v>
      </c>
    </row>
    <row r="12" spans="1:8" ht="21" customHeight="1">
      <c r="A12" s="37"/>
      <c r="B12" s="30" t="s">
        <v>362</v>
      </c>
      <c r="C12" s="32"/>
      <c r="D12" s="30" t="s">
        <v>363</v>
      </c>
      <c r="E12" s="32"/>
      <c r="F12" s="44">
        <f t="shared" si="0"/>
        <v>1.824</v>
      </c>
      <c r="G12" s="46">
        <v>1.824</v>
      </c>
      <c r="H12" s="46">
        <v>0</v>
      </c>
    </row>
    <row r="13" spans="1:8" ht="21" customHeight="1">
      <c r="A13" s="37"/>
      <c r="B13" s="30" t="s">
        <v>364</v>
      </c>
      <c r="C13" s="32"/>
      <c r="D13" s="30" t="s">
        <v>365</v>
      </c>
      <c r="E13" s="32"/>
      <c r="F13" s="44">
        <f t="shared" si="0"/>
        <v>6</v>
      </c>
      <c r="G13" s="46">
        <v>6</v>
      </c>
      <c r="H13" s="46">
        <v>0</v>
      </c>
    </row>
    <row r="14" spans="1:8" ht="21" customHeight="1">
      <c r="A14" s="37"/>
      <c r="B14" s="30" t="s">
        <v>366</v>
      </c>
      <c r="C14" s="32"/>
      <c r="D14" s="30" t="s">
        <v>367</v>
      </c>
      <c r="E14" s="32"/>
      <c r="F14" s="44">
        <f t="shared" si="0"/>
        <v>5</v>
      </c>
      <c r="G14" s="47">
        <v>5</v>
      </c>
      <c r="H14" s="47">
        <v>0</v>
      </c>
    </row>
    <row r="15" spans="1:8" ht="21" customHeight="1">
      <c r="A15" s="37"/>
      <c r="B15" s="30" t="s">
        <v>368</v>
      </c>
      <c r="C15" s="32"/>
      <c r="D15" s="30" t="s">
        <v>369</v>
      </c>
      <c r="E15" s="32"/>
      <c r="F15" s="44">
        <f t="shared" si="0"/>
        <v>8</v>
      </c>
      <c r="G15" s="47">
        <v>8</v>
      </c>
      <c r="H15" s="47">
        <v>0</v>
      </c>
    </row>
    <row r="16" spans="1:8" ht="21" customHeight="1">
      <c r="A16" s="37"/>
      <c r="B16" s="30" t="s">
        <v>370</v>
      </c>
      <c r="C16" s="32"/>
      <c r="D16" s="30" t="s">
        <v>371</v>
      </c>
      <c r="E16" s="32"/>
      <c r="F16" s="44">
        <f t="shared" si="0"/>
        <v>10</v>
      </c>
      <c r="G16" s="47">
        <v>10</v>
      </c>
      <c r="H16" s="47">
        <v>0</v>
      </c>
    </row>
    <row r="17" spans="1:8" ht="21" customHeight="1">
      <c r="A17" s="37"/>
      <c r="B17" s="30" t="s">
        <v>372</v>
      </c>
      <c r="C17" s="32"/>
      <c r="D17" s="30" t="s">
        <v>373</v>
      </c>
      <c r="E17" s="32"/>
      <c r="F17" s="44">
        <f t="shared" si="0"/>
        <v>4</v>
      </c>
      <c r="G17" s="47">
        <v>4</v>
      </c>
      <c r="H17" s="47">
        <v>0</v>
      </c>
    </row>
    <row r="18" spans="1:8" ht="21" customHeight="1">
      <c r="A18" s="37"/>
      <c r="B18" s="30" t="s">
        <v>374</v>
      </c>
      <c r="C18" s="32"/>
      <c r="D18" s="30" t="s">
        <v>375</v>
      </c>
      <c r="E18" s="32"/>
      <c r="F18" s="44">
        <f t="shared" si="0"/>
        <v>14</v>
      </c>
      <c r="G18" s="47">
        <v>14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376</v>
      </c>
      <c r="C21" s="48"/>
      <c r="D21" s="49"/>
      <c r="E21" s="36"/>
      <c r="F21" s="50">
        <f t="shared" si="0"/>
        <v>883.99694</v>
      </c>
      <c r="G21" s="51">
        <f>SUM(G7:G20)</f>
        <v>883.99694</v>
      </c>
      <c r="H21" s="51">
        <f>SUM(H7:H20)</f>
        <v>0</v>
      </c>
    </row>
    <row r="22" spans="1:8" ht="61.5" customHeight="1">
      <c r="A22" s="33" t="s">
        <v>377</v>
      </c>
      <c r="B22" s="52" t="s">
        <v>378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379</v>
      </c>
      <c r="B23" s="43" t="s">
        <v>380</v>
      </c>
      <c r="C23" s="56" t="s">
        <v>381</v>
      </c>
      <c r="D23" s="34" t="s">
        <v>382</v>
      </c>
      <c r="E23" s="57"/>
      <c r="F23" s="57"/>
      <c r="G23" s="58" t="s">
        <v>383</v>
      </c>
      <c r="H23" s="58"/>
    </row>
    <row r="24" spans="1:8" ht="21" customHeight="1">
      <c r="A24" s="58" t="s">
        <v>384</v>
      </c>
      <c r="B24" s="58" t="s">
        <v>385</v>
      </c>
      <c r="C24" s="58" t="s">
        <v>386</v>
      </c>
      <c r="D24" s="59" t="s">
        <v>387</v>
      </c>
      <c r="E24" s="60"/>
      <c r="F24" s="61"/>
      <c r="G24" s="30" t="s">
        <v>388</v>
      </c>
      <c r="H24" s="32"/>
    </row>
    <row r="25" spans="1:8" ht="21" customHeight="1">
      <c r="A25" s="62"/>
      <c r="B25" s="62"/>
      <c r="C25" s="62"/>
      <c r="D25" s="59" t="s">
        <v>389</v>
      </c>
      <c r="E25" s="60"/>
      <c r="F25" s="61"/>
      <c r="G25" s="30" t="s">
        <v>390</v>
      </c>
      <c r="H25" s="32"/>
    </row>
    <row r="26" spans="1:8" ht="21" customHeight="1">
      <c r="A26" s="62"/>
      <c r="B26" s="62"/>
      <c r="C26" s="62"/>
      <c r="D26" s="59" t="s">
        <v>391</v>
      </c>
      <c r="E26" s="60"/>
      <c r="F26" s="61"/>
      <c r="G26" s="30" t="s">
        <v>392</v>
      </c>
      <c r="H26" s="32"/>
    </row>
    <row r="27" spans="1:8" ht="21" customHeight="1">
      <c r="A27" s="62"/>
      <c r="B27" s="62"/>
      <c r="C27" s="62"/>
      <c r="D27" s="59" t="s">
        <v>393</v>
      </c>
      <c r="E27" s="60"/>
      <c r="F27" s="61"/>
      <c r="G27" s="30" t="s">
        <v>390</v>
      </c>
      <c r="H27" s="32"/>
    </row>
    <row r="28" spans="1:8" ht="21" customHeight="1">
      <c r="A28" s="62"/>
      <c r="B28" s="62"/>
      <c r="C28" s="62"/>
      <c r="D28" s="59" t="s">
        <v>394</v>
      </c>
      <c r="E28" s="60"/>
      <c r="F28" s="61"/>
      <c r="G28" s="30" t="s">
        <v>395</v>
      </c>
      <c r="H28" s="32"/>
    </row>
    <row r="29" spans="1:8" ht="21" customHeight="1">
      <c r="A29" s="62"/>
      <c r="B29" s="62"/>
      <c r="C29" s="63"/>
      <c r="D29" s="59" t="s">
        <v>396</v>
      </c>
      <c r="E29" s="60"/>
      <c r="F29" s="61"/>
      <c r="G29" s="30" t="s">
        <v>397</v>
      </c>
      <c r="H29" s="32"/>
    </row>
    <row r="30" spans="1:8" ht="21" customHeight="1">
      <c r="A30" s="62"/>
      <c r="B30" s="62"/>
      <c r="C30" s="58" t="s">
        <v>398</v>
      </c>
      <c r="D30" s="59" t="s">
        <v>399</v>
      </c>
      <c r="E30" s="60"/>
      <c r="F30" s="61"/>
      <c r="G30" s="30" t="s">
        <v>400</v>
      </c>
      <c r="H30" s="32"/>
    </row>
    <row r="31" spans="1:8" ht="21" customHeight="1">
      <c r="A31" s="62"/>
      <c r="B31" s="62"/>
      <c r="C31" s="62"/>
      <c r="D31" s="59" t="s">
        <v>389</v>
      </c>
      <c r="E31" s="60"/>
      <c r="F31" s="61"/>
      <c r="G31" s="30" t="s">
        <v>390</v>
      </c>
      <c r="H31" s="32"/>
    </row>
    <row r="32" spans="1:8" ht="21" customHeight="1">
      <c r="A32" s="62"/>
      <c r="B32" s="62"/>
      <c r="C32" s="62"/>
      <c r="D32" s="59" t="s">
        <v>401</v>
      </c>
      <c r="E32" s="60"/>
      <c r="F32" s="61"/>
      <c r="G32" s="30" t="s">
        <v>390</v>
      </c>
      <c r="H32" s="32"/>
    </row>
    <row r="33" spans="1:8" ht="21" customHeight="1">
      <c r="A33" s="62"/>
      <c r="B33" s="62"/>
      <c r="C33" s="63"/>
      <c r="D33" s="59" t="s">
        <v>402</v>
      </c>
      <c r="E33" s="60"/>
      <c r="F33" s="61"/>
      <c r="G33" s="30" t="s">
        <v>403</v>
      </c>
      <c r="H33" s="32"/>
    </row>
    <row r="34" spans="1:8" ht="21" customHeight="1">
      <c r="A34" s="62"/>
      <c r="B34" s="62"/>
      <c r="C34" s="58" t="s">
        <v>404</v>
      </c>
      <c r="D34" s="59" t="s">
        <v>405</v>
      </c>
      <c r="E34" s="60"/>
      <c r="F34" s="61"/>
      <c r="G34" s="30" t="s">
        <v>406</v>
      </c>
      <c r="H34" s="32"/>
    </row>
    <row r="35" spans="1:8" ht="21" customHeight="1">
      <c r="A35" s="62"/>
      <c r="B35" s="62"/>
      <c r="C35" s="63"/>
      <c r="D35" s="59" t="s">
        <v>407</v>
      </c>
      <c r="E35" s="60"/>
      <c r="F35" s="61"/>
      <c r="G35" s="30" t="s">
        <v>408</v>
      </c>
      <c r="H35" s="32"/>
    </row>
    <row r="36" spans="1:8" ht="21" customHeight="1">
      <c r="A36" s="62"/>
      <c r="B36" s="62"/>
      <c r="C36" s="58" t="s">
        <v>409</v>
      </c>
      <c r="D36" s="59" t="s">
        <v>410</v>
      </c>
      <c r="E36" s="60"/>
      <c r="F36" s="61"/>
      <c r="G36" s="30" t="s">
        <v>411</v>
      </c>
      <c r="H36" s="32"/>
    </row>
    <row r="37" spans="1:8" ht="21" customHeight="1">
      <c r="A37" s="62"/>
      <c r="B37" s="62"/>
      <c r="C37" s="62"/>
      <c r="D37" s="59" t="s">
        <v>412</v>
      </c>
      <c r="E37" s="60"/>
      <c r="F37" s="61"/>
      <c r="G37" s="30" t="s">
        <v>413</v>
      </c>
      <c r="H37" s="32"/>
    </row>
    <row r="38" spans="1:8" ht="21" customHeight="1">
      <c r="A38" s="62"/>
      <c r="B38" s="63"/>
      <c r="C38" s="63"/>
      <c r="D38" s="59" t="s">
        <v>414</v>
      </c>
      <c r="E38" s="60"/>
      <c r="F38" s="61"/>
      <c r="G38" s="30" t="s">
        <v>415</v>
      </c>
      <c r="H38" s="32"/>
    </row>
    <row r="39" spans="1:8" ht="21" customHeight="1">
      <c r="A39" s="62"/>
      <c r="B39" s="58" t="s">
        <v>416</v>
      </c>
      <c r="C39" s="58" t="s">
        <v>417</v>
      </c>
      <c r="D39" s="59" t="s">
        <v>418</v>
      </c>
      <c r="E39" s="60"/>
      <c r="F39" s="61"/>
      <c r="G39" s="30" t="s">
        <v>419</v>
      </c>
      <c r="H39" s="32"/>
    </row>
    <row r="40" spans="1:8" ht="21" customHeight="1">
      <c r="A40" s="62"/>
      <c r="B40" s="62"/>
      <c r="C40" s="62"/>
      <c r="D40" s="59" t="s">
        <v>420</v>
      </c>
      <c r="E40" s="60"/>
      <c r="F40" s="61"/>
      <c r="G40" s="30" t="s">
        <v>421</v>
      </c>
      <c r="H40" s="32"/>
    </row>
    <row r="41" spans="1:8" ht="21" customHeight="1">
      <c r="A41" s="62"/>
      <c r="B41" s="62"/>
      <c r="C41" s="63"/>
      <c r="D41" s="59" t="s">
        <v>422</v>
      </c>
      <c r="E41" s="60"/>
      <c r="F41" s="61"/>
      <c r="G41" s="30" t="s">
        <v>423</v>
      </c>
      <c r="H41" s="32"/>
    </row>
    <row r="42" spans="1:8" ht="21" customHeight="1">
      <c r="A42" s="62"/>
      <c r="B42" s="62"/>
      <c r="C42" s="58" t="s">
        <v>424</v>
      </c>
      <c r="D42" s="59" t="s">
        <v>425</v>
      </c>
      <c r="E42" s="60"/>
      <c r="F42" s="61"/>
      <c r="G42" s="30" t="s">
        <v>426</v>
      </c>
      <c r="H42" s="32"/>
    </row>
    <row r="43" spans="1:8" ht="21" customHeight="1">
      <c r="A43" s="62"/>
      <c r="B43" s="62"/>
      <c r="C43" s="62"/>
      <c r="D43" s="59" t="s">
        <v>427</v>
      </c>
      <c r="E43" s="60"/>
      <c r="F43" s="61"/>
      <c r="G43" s="30" t="s">
        <v>428</v>
      </c>
      <c r="H43" s="32"/>
    </row>
    <row r="44" spans="1:8" ht="21" customHeight="1">
      <c r="A44" s="62"/>
      <c r="B44" s="62"/>
      <c r="C44" s="63"/>
      <c r="D44" s="59" t="s">
        <v>429</v>
      </c>
      <c r="E44" s="60"/>
      <c r="F44" s="61"/>
      <c r="G44" s="30" t="s">
        <v>430</v>
      </c>
      <c r="H44" s="32"/>
    </row>
    <row r="45" spans="1:8" ht="21" customHeight="1">
      <c r="A45" s="62"/>
      <c r="B45" s="62"/>
      <c r="C45" s="29" t="s">
        <v>431</v>
      </c>
      <c r="D45" s="59" t="s">
        <v>432</v>
      </c>
      <c r="E45" s="60"/>
      <c r="F45" s="61"/>
      <c r="G45" s="30" t="s">
        <v>433</v>
      </c>
      <c r="H45" s="32"/>
    </row>
    <row r="46" spans="1:8" ht="21" customHeight="1">
      <c r="A46" s="62"/>
      <c r="B46" s="63"/>
      <c r="C46" s="29" t="s">
        <v>434</v>
      </c>
      <c r="D46" s="59" t="s">
        <v>435</v>
      </c>
      <c r="E46" s="60"/>
      <c r="F46" s="61"/>
      <c r="G46" s="30" t="s">
        <v>436</v>
      </c>
      <c r="H46" s="32"/>
    </row>
    <row r="47" spans="1:8" ht="21" customHeight="1">
      <c r="A47" s="62"/>
      <c r="B47" s="58" t="s">
        <v>437</v>
      </c>
      <c r="C47" s="58" t="s">
        <v>437</v>
      </c>
      <c r="D47" s="59" t="s">
        <v>438</v>
      </c>
      <c r="E47" s="60"/>
      <c r="F47" s="61"/>
      <c r="G47" s="30" t="s">
        <v>439</v>
      </c>
      <c r="H47" s="32"/>
    </row>
    <row r="48" spans="1:8" ht="21" customHeight="1">
      <c r="A48" s="63"/>
      <c r="B48" s="63"/>
      <c r="C48" s="63"/>
      <c r="D48" s="59" t="s">
        <v>440</v>
      </c>
      <c r="E48" s="60"/>
      <c r="F48" s="61"/>
      <c r="G48" s="30" t="s">
        <v>441</v>
      </c>
      <c r="H48" s="32"/>
    </row>
  </sheetData>
  <sheetProtection/>
  <mergeCells count="101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D42:F42"/>
    <mergeCell ref="G42:H42"/>
    <mergeCell ref="D43:F43"/>
    <mergeCell ref="G43:H43"/>
    <mergeCell ref="D44:F44"/>
    <mergeCell ref="G44:H44"/>
    <mergeCell ref="D45:F45"/>
    <mergeCell ref="G45:H45"/>
    <mergeCell ref="D46:F46"/>
    <mergeCell ref="G46:H46"/>
    <mergeCell ref="D47:F47"/>
    <mergeCell ref="G47:H47"/>
    <mergeCell ref="D48:F48"/>
    <mergeCell ref="G48:H48"/>
    <mergeCell ref="A5:A21"/>
    <mergeCell ref="A24:A48"/>
    <mergeCell ref="B24:B38"/>
    <mergeCell ref="B39:B46"/>
    <mergeCell ref="B47:B48"/>
    <mergeCell ref="C24:C29"/>
    <mergeCell ref="C30:C33"/>
    <mergeCell ref="C34:C35"/>
    <mergeCell ref="C36:C38"/>
    <mergeCell ref="C39:C41"/>
    <mergeCell ref="C42:C44"/>
    <mergeCell ref="C47:C48"/>
    <mergeCell ref="B5:C6"/>
    <mergeCell ref="D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442</v>
      </c>
      <c r="B2" s="1" t="s">
        <v>443</v>
      </c>
      <c r="C2" s="1" t="s">
        <v>443</v>
      </c>
      <c r="D2" s="1" t="s">
        <v>443</v>
      </c>
      <c r="E2" s="1" t="s">
        <v>443</v>
      </c>
      <c r="F2" s="1" t="s">
        <v>443</v>
      </c>
      <c r="G2" s="1"/>
      <c r="H2" s="1" t="s">
        <v>443</v>
      </c>
      <c r="I2" s="1" t="s">
        <v>443</v>
      </c>
      <c r="J2" s="1" t="s">
        <v>443</v>
      </c>
      <c r="K2" s="1" t="s">
        <v>443</v>
      </c>
      <c r="L2" s="1" t="s">
        <v>443</v>
      </c>
      <c r="M2" s="1" t="s">
        <v>443</v>
      </c>
      <c r="N2" s="1" t="s">
        <v>443</v>
      </c>
    </row>
    <row r="3" spans="1:14" ht="12">
      <c r="A3" s="2" t="s">
        <v>0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444</v>
      </c>
      <c r="B4" s="5"/>
      <c r="C4" s="6"/>
      <c r="D4" s="7" t="s">
        <v>445</v>
      </c>
      <c r="E4" s="7" t="s">
        <v>445</v>
      </c>
      <c r="F4" s="7" t="s">
        <v>445</v>
      </c>
      <c r="G4" s="8" t="s">
        <v>446</v>
      </c>
      <c r="H4" s="8" t="s">
        <v>447</v>
      </c>
      <c r="I4" s="7" t="s">
        <v>384</v>
      </c>
      <c r="J4" s="7" t="s">
        <v>384</v>
      </c>
      <c r="K4" s="7" t="s">
        <v>384</v>
      </c>
      <c r="L4" s="7" t="s">
        <v>384</v>
      </c>
      <c r="M4" s="7" t="s">
        <v>384</v>
      </c>
      <c r="N4" s="7" t="s">
        <v>384</v>
      </c>
    </row>
    <row r="5" spans="1:14" ht="12">
      <c r="A5" s="9"/>
      <c r="B5" s="10"/>
      <c r="C5" s="11"/>
      <c r="D5" s="7" t="s">
        <v>445</v>
      </c>
      <c r="E5" s="7" t="s">
        <v>445</v>
      </c>
      <c r="F5" s="7" t="s">
        <v>445</v>
      </c>
      <c r="G5" s="12"/>
      <c r="H5" s="12"/>
      <c r="I5" s="7" t="s">
        <v>448</v>
      </c>
      <c r="J5" s="7" t="s">
        <v>448</v>
      </c>
      <c r="K5" s="23" t="s">
        <v>449</v>
      </c>
      <c r="L5" s="23" t="s">
        <v>449</v>
      </c>
      <c r="M5" s="23" t="s">
        <v>437</v>
      </c>
      <c r="N5" s="23" t="s">
        <v>437</v>
      </c>
    </row>
    <row r="6" spans="1:14" ht="12">
      <c r="A6" s="13"/>
      <c r="B6" s="14"/>
      <c r="C6" s="15"/>
      <c r="D6" s="7" t="s">
        <v>450</v>
      </c>
      <c r="E6" s="7" t="s">
        <v>350</v>
      </c>
      <c r="F6" s="7" t="s">
        <v>351</v>
      </c>
      <c r="G6" s="16"/>
      <c r="H6" s="16"/>
      <c r="I6" s="24" t="s">
        <v>382</v>
      </c>
      <c r="J6" s="24" t="s">
        <v>451</v>
      </c>
      <c r="K6" s="24" t="s">
        <v>382</v>
      </c>
      <c r="L6" s="24" t="s">
        <v>451</v>
      </c>
      <c r="M6" s="24" t="s">
        <v>382</v>
      </c>
      <c r="N6" s="23" t="s">
        <v>451</v>
      </c>
    </row>
    <row r="7" spans="1:14" ht="12">
      <c r="A7" s="17" t="s">
        <v>20</v>
      </c>
      <c r="B7" s="18" t="s">
        <v>444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444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444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444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444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444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444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444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444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444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699999988079071" right="0.699999988079071" top="0.75" bottom="0.75" header="0.30000001192092896" footer="0.30000001192092896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tabSelected="1" workbookViewId="0" topLeftCell="A4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8839969.4</v>
      </c>
      <c r="C6" s="190" t="s">
        <v>12</v>
      </c>
      <c r="D6" s="242">
        <v>4736773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701566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388693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0</v>
      </c>
    </row>
    <row r="18" spans="1:4" ht="15" customHeight="1">
      <c r="A18" s="175"/>
      <c r="B18" s="173"/>
      <c r="C18" s="190" t="s">
        <v>30</v>
      </c>
      <c r="D18" s="242">
        <v>2540062.4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472875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0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8839969.4</v>
      </c>
      <c r="C37" s="198" t="s">
        <v>49</v>
      </c>
      <c r="D37" s="170">
        <f>SUM(D6:D34)</f>
        <v>8839969.4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8839969.4</v>
      </c>
      <c r="C42" s="198" t="s">
        <v>56</v>
      </c>
      <c r="D42" s="170">
        <f>SUM(D37,D38,D40)</f>
        <v>8839969.4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8">SUM(G7,H7,I7,J7,K7,M7,N7,S7,T7)</f>
        <v>8839969.4</v>
      </c>
      <c r="G7" s="110">
        <v>0</v>
      </c>
      <c r="H7" s="110">
        <v>8839969.4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8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83</v>
      </c>
      <c r="F8" s="109">
        <f t="shared" si="0"/>
        <v>8839969.4</v>
      </c>
      <c r="G8" s="110">
        <v>0</v>
      </c>
      <c r="H8" s="110">
        <v>8839969.4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84</v>
      </c>
      <c r="E9" s="107" t="s">
        <v>85</v>
      </c>
      <c r="F9" s="109">
        <f t="shared" si="0"/>
        <v>8839969.4</v>
      </c>
      <c r="G9" s="110">
        <v>0</v>
      </c>
      <c r="H9" s="110">
        <v>8839969.4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86</v>
      </c>
      <c r="B10" s="107" t="s">
        <v>87</v>
      </c>
      <c r="C10" s="107" t="s">
        <v>88</v>
      </c>
      <c r="D10" s="107" t="s">
        <v>89</v>
      </c>
      <c r="E10" s="107" t="s">
        <v>90</v>
      </c>
      <c r="F10" s="109">
        <f t="shared" si="0"/>
        <v>2677838</v>
      </c>
      <c r="G10" s="110">
        <v>0</v>
      </c>
      <c r="H10" s="110">
        <v>2677838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86</v>
      </c>
      <c r="B11" s="107" t="s">
        <v>87</v>
      </c>
      <c r="C11" s="107" t="s">
        <v>91</v>
      </c>
      <c r="D11" s="107" t="s">
        <v>89</v>
      </c>
      <c r="E11" s="107" t="s">
        <v>92</v>
      </c>
      <c r="F11" s="109">
        <f t="shared" si="0"/>
        <v>2058935</v>
      </c>
      <c r="G11" s="110">
        <v>0</v>
      </c>
      <c r="H11" s="110">
        <v>2058935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93</v>
      </c>
      <c r="B12" s="107" t="s">
        <v>94</v>
      </c>
      <c r="C12" s="107" t="s">
        <v>94</v>
      </c>
      <c r="D12" s="107" t="s">
        <v>89</v>
      </c>
      <c r="E12" s="107" t="s">
        <v>95</v>
      </c>
      <c r="F12" s="109">
        <f t="shared" si="0"/>
        <v>630489</v>
      </c>
      <c r="G12" s="110">
        <v>0</v>
      </c>
      <c r="H12" s="110">
        <v>630489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93</v>
      </c>
      <c r="B13" s="107" t="s">
        <v>96</v>
      </c>
      <c r="C13" s="107" t="s">
        <v>96</v>
      </c>
      <c r="D13" s="107" t="s">
        <v>89</v>
      </c>
      <c r="E13" s="107" t="s">
        <v>97</v>
      </c>
      <c r="F13" s="109">
        <f t="shared" si="0"/>
        <v>71077</v>
      </c>
      <c r="G13" s="110">
        <v>0</v>
      </c>
      <c r="H13" s="110">
        <v>71077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98</v>
      </c>
      <c r="B14" s="107" t="s">
        <v>99</v>
      </c>
      <c r="C14" s="107" t="s">
        <v>88</v>
      </c>
      <c r="D14" s="107" t="s">
        <v>89</v>
      </c>
      <c r="E14" s="107" t="s">
        <v>100</v>
      </c>
      <c r="F14" s="109">
        <f t="shared" si="0"/>
        <v>153278</v>
      </c>
      <c r="G14" s="110">
        <v>0</v>
      </c>
      <c r="H14" s="110">
        <v>153278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  <row r="15" spans="1:20" ht="19.5" customHeight="1">
      <c r="A15" s="107" t="s">
        <v>98</v>
      </c>
      <c r="B15" s="107" t="s">
        <v>99</v>
      </c>
      <c r="C15" s="107" t="s">
        <v>101</v>
      </c>
      <c r="D15" s="107" t="s">
        <v>89</v>
      </c>
      <c r="E15" s="107" t="s">
        <v>102</v>
      </c>
      <c r="F15" s="109">
        <f t="shared" si="0"/>
        <v>136359</v>
      </c>
      <c r="G15" s="110">
        <v>0</v>
      </c>
      <c r="H15" s="110">
        <v>136359</v>
      </c>
      <c r="I15" s="110">
        <v>0</v>
      </c>
      <c r="J15" s="89">
        <v>0</v>
      </c>
      <c r="K15" s="234">
        <v>0</v>
      </c>
      <c r="L15" s="235" t="s">
        <v>20</v>
      </c>
      <c r="M15" s="236" t="s">
        <v>20</v>
      </c>
      <c r="N15" s="119">
        <f t="shared" si="1"/>
        <v>0</v>
      </c>
      <c r="O15" s="237">
        <v>0</v>
      </c>
      <c r="P15" s="235"/>
      <c r="Q15" s="235"/>
      <c r="R15" s="239"/>
      <c r="S15" s="240">
        <v>0</v>
      </c>
      <c r="T15" s="241"/>
    </row>
    <row r="16" spans="1:20" ht="19.5" customHeight="1">
      <c r="A16" s="107" t="s">
        <v>98</v>
      </c>
      <c r="B16" s="107" t="s">
        <v>99</v>
      </c>
      <c r="C16" s="107" t="s">
        <v>87</v>
      </c>
      <c r="D16" s="107" t="s">
        <v>89</v>
      </c>
      <c r="E16" s="107" t="s">
        <v>103</v>
      </c>
      <c r="F16" s="109">
        <f t="shared" si="0"/>
        <v>99056</v>
      </c>
      <c r="G16" s="110">
        <v>0</v>
      </c>
      <c r="H16" s="110">
        <v>99056</v>
      </c>
      <c r="I16" s="110">
        <v>0</v>
      </c>
      <c r="J16" s="89">
        <v>0</v>
      </c>
      <c r="K16" s="234">
        <v>0</v>
      </c>
      <c r="L16" s="235" t="s">
        <v>20</v>
      </c>
      <c r="M16" s="236" t="s">
        <v>20</v>
      </c>
      <c r="N16" s="119">
        <f t="shared" si="1"/>
        <v>0</v>
      </c>
      <c r="O16" s="237">
        <v>0</v>
      </c>
      <c r="P16" s="235"/>
      <c r="Q16" s="235"/>
      <c r="R16" s="239"/>
      <c r="S16" s="240">
        <v>0</v>
      </c>
      <c r="T16" s="241"/>
    </row>
    <row r="17" spans="1:20" ht="19.5" customHeight="1">
      <c r="A17" s="107" t="s">
        <v>104</v>
      </c>
      <c r="B17" s="107" t="s">
        <v>105</v>
      </c>
      <c r="C17" s="107" t="s">
        <v>94</v>
      </c>
      <c r="D17" s="107" t="s">
        <v>89</v>
      </c>
      <c r="E17" s="107" t="s">
        <v>106</v>
      </c>
      <c r="F17" s="109">
        <f t="shared" si="0"/>
        <v>2540062.4</v>
      </c>
      <c r="G17" s="110">
        <v>0</v>
      </c>
      <c r="H17" s="110">
        <v>2540062.4</v>
      </c>
      <c r="I17" s="110">
        <v>0</v>
      </c>
      <c r="J17" s="89">
        <v>0</v>
      </c>
      <c r="K17" s="234">
        <v>0</v>
      </c>
      <c r="L17" s="235" t="s">
        <v>20</v>
      </c>
      <c r="M17" s="236" t="s">
        <v>20</v>
      </c>
      <c r="N17" s="119">
        <f t="shared" si="1"/>
        <v>0</v>
      </c>
      <c r="O17" s="237">
        <v>0</v>
      </c>
      <c r="P17" s="235"/>
      <c r="Q17" s="235"/>
      <c r="R17" s="239"/>
      <c r="S17" s="240">
        <v>0</v>
      </c>
      <c r="T17" s="241"/>
    </row>
    <row r="18" spans="1:20" ht="19.5" customHeight="1">
      <c r="A18" s="107" t="s">
        <v>107</v>
      </c>
      <c r="B18" s="107" t="s">
        <v>101</v>
      </c>
      <c r="C18" s="107" t="s">
        <v>88</v>
      </c>
      <c r="D18" s="107" t="s">
        <v>89</v>
      </c>
      <c r="E18" s="107" t="s">
        <v>108</v>
      </c>
      <c r="F18" s="109">
        <f t="shared" si="0"/>
        <v>472875</v>
      </c>
      <c r="G18" s="110">
        <v>0</v>
      </c>
      <c r="H18" s="110">
        <v>472875</v>
      </c>
      <c r="I18" s="110">
        <v>0</v>
      </c>
      <c r="J18" s="89">
        <v>0</v>
      </c>
      <c r="K18" s="234">
        <v>0</v>
      </c>
      <c r="L18" s="235" t="s">
        <v>20</v>
      </c>
      <c r="M18" s="236" t="s">
        <v>20</v>
      </c>
      <c r="N18" s="119">
        <f t="shared" si="1"/>
        <v>0</v>
      </c>
      <c r="O18" s="237">
        <v>0</v>
      </c>
      <c r="P18" s="235"/>
      <c r="Q18" s="235"/>
      <c r="R18" s="239"/>
      <c r="S18" s="240">
        <v>0</v>
      </c>
      <c r="T18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109</v>
      </c>
    </row>
    <row r="2" spans="1:10" ht="19.5" customHeight="1">
      <c r="A2" s="67" t="s">
        <v>110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111</v>
      </c>
      <c r="H4" s="207" t="s">
        <v>112</v>
      </c>
      <c r="I4" s="207" t="s">
        <v>113</v>
      </c>
      <c r="J4" s="212" t="s">
        <v>114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115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8">SUM(G7:J7)</f>
        <v>8839969.4</v>
      </c>
      <c r="G7" s="219">
        <v>8839969.4</v>
      </c>
      <c r="H7" s="219">
        <v>0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83</v>
      </c>
      <c r="F8" s="218">
        <f t="shared" si="0"/>
        <v>8839969.4</v>
      </c>
      <c r="G8" s="219">
        <v>8839969.4</v>
      </c>
      <c r="H8" s="219">
        <v>0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84</v>
      </c>
      <c r="E9" s="217" t="s">
        <v>85</v>
      </c>
      <c r="F9" s="218">
        <f t="shared" si="0"/>
        <v>8839969.4</v>
      </c>
      <c r="G9" s="219">
        <v>8839969.4</v>
      </c>
      <c r="H9" s="219">
        <v>0</v>
      </c>
      <c r="I9" s="219"/>
      <c r="J9" s="222"/>
    </row>
    <row r="10" spans="1:10" ht="19.5" customHeight="1">
      <c r="A10" s="216" t="s">
        <v>86</v>
      </c>
      <c r="B10" s="216" t="s">
        <v>87</v>
      </c>
      <c r="C10" s="216" t="s">
        <v>88</v>
      </c>
      <c r="D10" s="217" t="s">
        <v>89</v>
      </c>
      <c r="E10" s="217" t="s">
        <v>90</v>
      </c>
      <c r="F10" s="218">
        <f t="shared" si="0"/>
        <v>2677838</v>
      </c>
      <c r="G10" s="219">
        <v>2677838</v>
      </c>
      <c r="H10" s="219">
        <v>0</v>
      </c>
      <c r="I10" s="219"/>
      <c r="J10" s="222"/>
    </row>
    <row r="11" spans="1:10" ht="19.5" customHeight="1">
      <c r="A11" s="216" t="s">
        <v>86</v>
      </c>
      <c r="B11" s="216" t="s">
        <v>87</v>
      </c>
      <c r="C11" s="216" t="s">
        <v>91</v>
      </c>
      <c r="D11" s="217" t="s">
        <v>89</v>
      </c>
      <c r="E11" s="217" t="s">
        <v>92</v>
      </c>
      <c r="F11" s="218">
        <f t="shared" si="0"/>
        <v>2058935</v>
      </c>
      <c r="G11" s="219">
        <v>2058935</v>
      </c>
      <c r="H11" s="219">
        <v>0</v>
      </c>
      <c r="I11" s="219"/>
      <c r="J11" s="222"/>
    </row>
    <row r="12" spans="1:10" ht="19.5" customHeight="1">
      <c r="A12" s="216" t="s">
        <v>93</v>
      </c>
      <c r="B12" s="216" t="s">
        <v>94</v>
      </c>
      <c r="C12" s="216" t="s">
        <v>94</v>
      </c>
      <c r="D12" s="217" t="s">
        <v>89</v>
      </c>
      <c r="E12" s="217" t="s">
        <v>95</v>
      </c>
      <c r="F12" s="218">
        <f t="shared" si="0"/>
        <v>630489</v>
      </c>
      <c r="G12" s="219">
        <v>630489</v>
      </c>
      <c r="H12" s="219">
        <v>0</v>
      </c>
      <c r="I12" s="219"/>
      <c r="J12" s="222"/>
    </row>
    <row r="13" spans="1:10" ht="19.5" customHeight="1">
      <c r="A13" s="216" t="s">
        <v>93</v>
      </c>
      <c r="B13" s="216" t="s">
        <v>96</v>
      </c>
      <c r="C13" s="216" t="s">
        <v>96</v>
      </c>
      <c r="D13" s="217" t="s">
        <v>89</v>
      </c>
      <c r="E13" s="217" t="s">
        <v>97</v>
      </c>
      <c r="F13" s="218">
        <f t="shared" si="0"/>
        <v>71077</v>
      </c>
      <c r="G13" s="219">
        <v>71077</v>
      </c>
      <c r="H13" s="219">
        <v>0</v>
      </c>
      <c r="I13" s="219"/>
      <c r="J13" s="222"/>
    </row>
    <row r="14" spans="1:10" ht="19.5" customHeight="1">
      <c r="A14" s="216" t="s">
        <v>98</v>
      </c>
      <c r="B14" s="216" t="s">
        <v>99</v>
      </c>
      <c r="C14" s="216" t="s">
        <v>88</v>
      </c>
      <c r="D14" s="217" t="s">
        <v>89</v>
      </c>
      <c r="E14" s="217" t="s">
        <v>100</v>
      </c>
      <c r="F14" s="218">
        <f t="shared" si="0"/>
        <v>153278</v>
      </c>
      <c r="G14" s="219">
        <v>153278</v>
      </c>
      <c r="H14" s="219">
        <v>0</v>
      </c>
      <c r="I14" s="219"/>
      <c r="J14" s="222"/>
    </row>
    <row r="15" spans="1:10" ht="19.5" customHeight="1">
      <c r="A15" s="216" t="s">
        <v>98</v>
      </c>
      <c r="B15" s="216" t="s">
        <v>99</v>
      </c>
      <c r="C15" s="216" t="s">
        <v>101</v>
      </c>
      <c r="D15" s="217" t="s">
        <v>89</v>
      </c>
      <c r="E15" s="217" t="s">
        <v>102</v>
      </c>
      <c r="F15" s="218">
        <f t="shared" si="0"/>
        <v>136359</v>
      </c>
      <c r="G15" s="219">
        <v>136359</v>
      </c>
      <c r="H15" s="219">
        <v>0</v>
      </c>
      <c r="I15" s="219"/>
      <c r="J15" s="222"/>
    </row>
    <row r="16" spans="1:10" ht="19.5" customHeight="1">
      <c r="A16" s="216" t="s">
        <v>98</v>
      </c>
      <c r="B16" s="216" t="s">
        <v>99</v>
      </c>
      <c r="C16" s="216" t="s">
        <v>87</v>
      </c>
      <c r="D16" s="217" t="s">
        <v>89</v>
      </c>
      <c r="E16" s="217" t="s">
        <v>103</v>
      </c>
      <c r="F16" s="218">
        <f t="shared" si="0"/>
        <v>99056</v>
      </c>
      <c r="G16" s="219">
        <v>99056</v>
      </c>
      <c r="H16" s="219">
        <v>0</v>
      </c>
      <c r="I16" s="219"/>
      <c r="J16" s="222"/>
    </row>
    <row r="17" spans="1:10" ht="19.5" customHeight="1">
      <c r="A17" s="216" t="s">
        <v>104</v>
      </c>
      <c r="B17" s="216" t="s">
        <v>105</v>
      </c>
      <c r="C17" s="216" t="s">
        <v>94</v>
      </c>
      <c r="D17" s="217" t="s">
        <v>89</v>
      </c>
      <c r="E17" s="217" t="s">
        <v>106</v>
      </c>
      <c r="F17" s="218">
        <f t="shared" si="0"/>
        <v>2540062.4</v>
      </c>
      <c r="G17" s="219">
        <v>2540062.4</v>
      </c>
      <c r="H17" s="219">
        <v>0</v>
      </c>
      <c r="I17" s="219"/>
      <c r="J17" s="222"/>
    </row>
    <row r="18" spans="1:10" ht="19.5" customHeight="1">
      <c r="A18" s="216" t="s">
        <v>107</v>
      </c>
      <c r="B18" s="216" t="s">
        <v>101</v>
      </c>
      <c r="C18" s="216" t="s">
        <v>88</v>
      </c>
      <c r="D18" s="217" t="s">
        <v>89</v>
      </c>
      <c r="E18" s="217" t="s">
        <v>108</v>
      </c>
      <c r="F18" s="218">
        <f t="shared" si="0"/>
        <v>472875</v>
      </c>
      <c r="G18" s="219">
        <v>472875</v>
      </c>
      <c r="H18" s="219">
        <v>0</v>
      </c>
      <c r="I18" s="219"/>
      <c r="J18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116</v>
      </c>
    </row>
    <row r="2" spans="1:8" ht="20.25" customHeight="1">
      <c r="A2" s="67" t="s">
        <v>117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118</v>
      </c>
      <c r="F5" s="165" t="s">
        <v>119</v>
      </c>
      <c r="G5" s="164" t="s">
        <v>120</v>
      </c>
      <c r="H5" s="166" t="s">
        <v>121</v>
      </c>
    </row>
    <row r="6" spans="1:8" ht="20.25" customHeight="1">
      <c r="A6" s="167" t="s">
        <v>122</v>
      </c>
      <c r="B6" s="168">
        <f>SUM(B7:B9)</f>
        <v>8839969.4</v>
      </c>
      <c r="C6" s="169" t="s">
        <v>123</v>
      </c>
      <c r="D6" s="168">
        <f>SUM(E6,F6,G6,H6)</f>
        <v>8839969.4</v>
      </c>
      <c r="E6" s="168">
        <f>SUM(E7:E34)</f>
        <v>8839969.4</v>
      </c>
      <c r="F6" s="168">
        <f>SUM(F7:F34)</f>
        <v>0</v>
      </c>
      <c r="G6" s="168">
        <f>SUM(G7:G34)</f>
        <v>0</v>
      </c>
      <c r="H6" s="168">
        <f>SUM(H7:H34)</f>
        <v>0</v>
      </c>
    </row>
    <row r="7" spans="1:8" ht="20.25" customHeight="1">
      <c r="A7" s="167" t="s">
        <v>124</v>
      </c>
      <c r="B7" s="168">
        <v>8839969.4</v>
      </c>
      <c r="C7" s="169" t="s">
        <v>125</v>
      </c>
      <c r="D7" s="170">
        <f aca="true" t="shared" si="0" ref="D7:D35">SUM(E7:H7)</f>
        <v>4736773</v>
      </c>
      <c r="E7" s="168">
        <v>4736773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126</v>
      </c>
      <c r="B8" s="172">
        <v>0</v>
      </c>
      <c r="C8" s="169" t="s">
        <v>127</v>
      </c>
      <c r="D8" s="170">
        <f t="shared" si="0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128</v>
      </c>
      <c r="B9" s="173">
        <v>0</v>
      </c>
      <c r="C9" s="169" t="s">
        <v>129</v>
      </c>
      <c r="D9" s="170">
        <f t="shared" si="0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130</v>
      </c>
      <c r="B10" s="174">
        <f>SUM(B11:B14)</f>
        <v>0</v>
      </c>
      <c r="C10" s="169" t="s">
        <v>131</v>
      </c>
      <c r="D10" s="170">
        <f t="shared" si="0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124</v>
      </c>
      <c r="B11" s="172">
        <v>0</v>
      </c>
      <c r="C11" s="169" t="s">
        <v>132</v>
      </c>
      <c r="D11" s="170">
        <f t="shared" si="0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126</v>
      </c>
      <c r="B12" s="172">
        <v>0</v>
      </c>
      <c r="C12" s="169" t="s">
        <v>133</v>
      </c>
      <c r="D12" s="170">
        <f t="shared" si="0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128</v>
      </c>
      <c r="B13" s="172">
        <v>0</v>
      </c>
      <c r="C13" s="169" t="s">
        <v>134</v>
      </c>
      <c r="D13" s="170">
        <f t="shared" si="0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135</v>
      </c>
      <c r="B14" s="173"/>
      <c r="C14" s="169" t="s">
        <v>136</v>
      </c>
      <c r="D14" s="170">
        <f t="shared" si="0"/>
        <v>701566</v>
      </c>
      <c r="E14" s="172">
        <v>701566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137</v>
      </c>
      <c r="D15" s="170">
        <f t="shared" si="0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138</v>
      </c>
      <c r="D16" s="170">
        <f t="shared" si="0"/>
        <v>388693</v>
      </c>
      <c r="E16" s="172">
        <v>388693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139</v>
      </c>
      <c r="D17" s="170">
        <f t="shared" si="0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140</v>
      </c>
      <c r="D18" s="170">
        <f t="shared" si="0"/>
        <v>0</v>
      </c>
      <c r="E18" s="172">
        <v>0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141</v>
      </c>
      <c r="D19" s="170">
        <f t="shared" si="0"/>
        <v>2540062.4</v>
      </c>
      <c r="E19" s="172">
        <v>2540062.4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142</v>
      </c>
      <c r="D20" s="170">
        <f t="shared" si="0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143</v>
      </c>
      <c r="D21" s="170">
        <f t="shared" si="0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144</v>
      </c>
      <c r="D22" s="170">
        <f t="shared" si="0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145</v>
      </c>
      <c r="D23" s="170">
        <f t="shared" si="0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146</v>
      </c>
      <c r="D24" s="170">
        <f t="shared" si="0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147</v>
      </c>
      <c r="D25" s="170">
        <f t="shared" si="0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148</v>
      </c>
      <c r="D26" s="170">
        <f t="shared" si="0"/>
        <v>472875</v>
      </c>
      <c r="E26" s="172">
        <v>472875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149</v>
      </c>
      <c r="D27" s="170">
        <f t="shared" si="0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150</v>
      </c>
      <c r="D28" s="170">
        <f t="shared" si="0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151</v>
      </c>
      <c r="D29" s="170">
        <f t="shared" si="0"/>
        <v>0</v>
      </c>
      <c r="E29" s="172">
        <v>0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152</v>
      </c>
      <c r="D30" s="170">
        <f t="shared" si="0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153</v>
      </c>
      <c r="D31" s="170">
        <f t="shared" si="0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154</v>
      </c>
      <c r="D32" s="170">
        <f t="shared" si="0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155</v>
      </c>
      <c r="D33" s="170">
        <f t="shared" si="0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156</v>
      </c>
      <c r="D34" s="170">
        <f t="shared" si="0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157</v>
      </c>
      <c r="D35" s="170">
        <f t="shared" si="0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158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159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8839969.4</v>
      </c>
      <c r="C40" s="198" t="s">
        <v>56</v>
      </c>
      <c r="D40" s="170">
        <f>SUM(E40:H40)</f>
        <v>8839969.4</v>
      </c>
      <c r="E40" s="197">
        <f>SUM(E7:E38)</f>
        <v>8839969.4</v>
      </c>
      <c r="F40" s="197">
        <f>SUM(F7:F38)</f>
        <v>0</v>
      </c>
      <c r="G40" s="197">
        <f>SUM(G7:G38)</f>
        <v>0</v>
      </c>
      <c r="H40" s="199">
        <f>SUM(H7:H38)</f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160</v>
      </c>
    </row>
    <row r="2" spans="1:35" s="147" customFormat="1" ht="19.5" customHeight="1">
      <c r="A2" s="67" t="s">
        <v>161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162</v>
      </c>
      <c r="F4" s="142" t="s">
        <v>163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164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165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166</v>
      </c>
      <c r="H5" s="132"/>
      <c r="I5" s="132"/>
      <c r="J5" s="132" t="s">
        <v>167</v>
      </c>
      <c r="K5" s="132"/>
      <c r="L5" s="132"/>
      <c r="M5" s="132" t="s">
        <v>168</v>
      </c>
      <c r="N5" s="132"/>
      <c r="O5" s="132"/>
      <c r="P5" s="132" t="s">
        <v>60</v>
      </c>
      <c r="Q5" s="132" t="s">
        <v>166</v>
      </c>
      <c r="R5" s="132"/>
      <c r="S5" s="132"/>
      <c r="T5" s="132" t="s">
        <v>167</v>
      </c>
      <c r="U5" s="132"/>
      <c r="V5" s="132"/>
      <c r="W5" s="132" t="s">
        <v>168</v>
      </c>
      <c r="X5" s="132"/>
      <c r="Y5" s="132"/>
      <c r="Z5" s="132" t="s">
        <v>60</v>
      </c>
      <c r="AA5" s="132" t="s">
        <v>166</v>
      </c>
      <c r="AB5" s="132"/>
      <c r="AC5" s="132"/>
      <c r="AD5" s="132" t="s">
        <v>167</v>
      </c>
      <c r="AE5" s="132"/>
      <c r="AF5" s="132"/>
      <c r="AG5" s="132" t="s">
        <v>168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111</v>
      </c>
      <c r="I6" s="132" t="s">
        <v>112</v>
      </c>
      <c r="J6" s="132" t="s">
        <v>75</v>
      </c>
      <c r="K6" s="132" t="s">
        <v>111</v>
      </c>
      <c r="L6" s="132" t="s">
        <v>112</v>
      </c>
      <c r="M6" s="132" t="s">
        <v>75</v>
      </c>
      <c r="N6" s="132" t="s">
        <v>111</v>
      </c>
      <c r="O6" s="132" t="s">
        <v>112</v>
      </c>
      <c r="P6" s="132"/>
      <c r="Q6" s="132" t="s">
        <v>75</v>
      </c>
      <c r="R6" s="132" t="s">
        <v>111</v>
      </c>
      <c r="S6" s="132" t="s">
        <v>112</v>
      </c>
      <c r="T6" s="132" t="s">
        <v>75</v>
      </c>
      <c r="U6" s="132" t="s">
        <v>111</v>
      </c>
      <c r="V6" s="132" t="s">
        <v>112</v>
      </c>
      <c r="W6" s="132" t="s">
        <v>75</v>
      </c>
      <c r="X6" s="132" t="s">
        <v>111</v>
      </c>
      <c r="Y6" s="132" t="s">
        <v>112</v>
      </c>
      <c r="Z6" s="132"/>
      <c r="AA6" s="132" t="s">
        <v>75</v>
      </c>
      <c r="AB6" s="132" t="s">
        <v>111</v>
      </c>
      <c r="AC6" s="132" t="s">
        <v>112</v>
      </c>
      <c r="AD6" s="132" t="s">
        <v>75</v>
      </c>
      <c r="AE6" s="132" t="s">
        <v>111</v>
      </c>
      <c r="AF6" s="132" t="s">
        <v>112</v>
      </c>
      <c r="AG6" s="132" t="s">
        <v>75</v>
      </c>
      <c r="AH6" s="132" t="s">
        <v>111</v>
      </c>
      <c r="AI6" s="132" t="s">
        <v>112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6">SUM(F7,P7,Z7)</f>
        <v>8839969.4</v>
      </c>
      <c r="F7" s="119">
        <f aca="true" t="shared" si="1" ref="F7:F26">SUM(G7,J7,M7)</f>
        <v>8839969.4</v>
      </c>
      <c r="G7" s="119">
        <f aca="true" t="shared" si="2" ref="G7:G26">SUM(H7,I7)</f>
        <v>8839969.4</v>
      </c>
      <c r="H7" s="119">
        <v>8839969.4</v>
      </c>
      <c r="I7" s="119">
        <v>0</v>
      </c>
      <c r="J7" s="119">
        <f aca="true" t="shared" si="3" ref="J7:J26">SUM(K7,L7)</f>
        <v>0</v>
      </c>
      <c r="K7" s="119">
        <v>0</v>
      </c>
      <c r="L7" s="119">
        <v>0</v>
      </c>
      <c r="M7" s="119">
        <f aca="true" t="shared" si="4" ref="M7:M26">SUM(N7,O7)</f>
        <v>0</v>
      </c>
      <c r="N7" s="119">
        <v>0</v>
      </c>
      <c r="O7" s="119">
        <v>0</v>
      </c>
      <c r="P7" s="119">
        <f aca="true" t="shared" si="5" ref="P7:P26">SUM(Q7,T7,W7)</f>
        <v>0</v>
      </c>
      <c r="Q7" s="119">
        <f aca="true" t="shared" si="6" ref="Q7:Q26">SUM(R7,S7)</f>
        <v>0</v>
      </c>
      <c r="R7" s="119">
        <v>0</v>
      </c>
      <c r="S7" s="119">
        <v>0</v>
      </c>
      <c r="T7" s="119">
        <f aca="true" t="shared" si="7" ref="T7:T26">SUM(U7,V7)</f>
        <v>0</v>
      </c>
      <c r="U7" s="119">
        <v>0</v>
      </c>
      <c r="V7" s="119">
        <v>0</v>
      </c>
      <c r="W7" s="119">
        <f aca="true" t="shared" si="8" ref="W7:W26">SUM(X7,Y7)</f>
        <v>0</v>
      </c>
      <c r="X7" s="119" t="s">
        <v>20</v>
      </c>
      <c r="Y7" s="119"/>
      <c r="Z7" s="119">
        <f aca="true" t="shared" si="9" ref="Z7:Z26">SUM(AA7,AD7,AG7)</f>
        <v>0</v>
      </c>
      <c r="AA7" s="119">
        <f aca="true" t="shared" si="10" ref="AA7:AA26">SUM(AB7,AC7)</f>
        <v>0</v>
      </c>
      <c r="AB7" s="119">
        <v>0</v>
      </c>
      <c r="AC7" s="119">
        <v>0</v>
      </c>
      <c r="AD7" s="119">
        <f aca="true" t="shared" si="11" ref="AD7:AD26">SUM(AE7,AF7)</f>
        <v>0</v>
      </c>
      <c r="AE7" s="119">
        <v>0</v>
      </c>
      <c r="AF7" s="119">
        <v>0</v>
      </c>
      <c r="AG7" s="119">
        <f aca="true" t="shared" si="12" ref="AG7:AG26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83</v>
      </c>
      <c r="E8" s="119">
        <f t="shared" si="0"/>
        <v>8839969.4</v>
      </c>
      <c r="F8" s="119">
        <f t="shared" si="1"/>
        <v>8839969.4</v>
      </c>
      <c r="G8" s="119">
        <f t="shared" si="2"/>
        <v>8839969.4</v>
      </c>
      <c r="H8" s="119">
        <v>8839969.4</v>
      </c>
      <c r="I8" s="119">
        <v>0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84</v>
      </c>
      <c r="D9" s="136" t="s">
        <v>85</v>
      </c>
      <c r="E9" s="119">
        <f t="shared" si="0"/>
        <v>8839969.4</v>
      </c>
      <c r="F9" s="119">
        <f t="shared" si="1"/>
        <v>8839969.4</v>
      </c>
      <c r="G9" s="119">
        <f t="shared" si="2"/>
        <v>8839969.4</v>
      </c>
      <c r="H9" s="119">
        <v>8839969.4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169</v>
      </c>
      <c r="B10" s="136" t="s">
        <v>20</v>
      </c>
      <c r="C10" s="136" t="s">
        <v>20</v>
      </c>
      <c r="D10" s="136" t="s">
        <v>170</v>
      </c>
      <c r="E10" s="119">
        <f t="shared" si="0"/>
        <v>2945305</v>
      </c>
      <c r="F10" s="119">
        <f t="shared" si="1"/>
        <v>2945305</v>
      </c>
      <c r="G10" s="119">
        <f t="shared" si="2"/>
        <v>2945305</v>
      </c>
      <c r="H10" s="119">
        <v>2945305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171</v>
      </c>
      <c r="B11" s="136" t="s">
        <v>88</v>
      </c>
      <c r="C11" s="136" t="s">
        <v>89</v>
      </c>
      <c r="D11" s="136" t="s">
        <v>172</v>
      </c>
      <c r="E11" s="119">
        <f t="shared" si="0"/>
        <v>2089897</v>
      </c>
      <c r="F11" s="119">
        <f t="shared" si="1"/>
        <v>2089897</v>
      </c>
      <c r="G11" s="119">
        <f t="shared" si="2"/>
        <v>2089897</v>
      </c>
      <c r="H11" s="119">
        <v>2089897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171</v>
      </c>
      <c r="B12" s="136" t="s">
        <v>101</v>
      </c>
      <c r="C12" s="136" t="s">
        <v>89</v>
      </c>
      <c r="D12" s="136" t="s">
        <v>173</v>
      </c>
      <c r="E12" s="119">
        <f t="shared" si="0"/>
        <v>604604</v>
      </c>
      <c r="F12" s="119">
        <f t="shared" si="1"/>
        <v>604604</v>
      </c>
      <c r="G12" s="119">
        <f t="shared" si="2"/>
        <v>604604</v>
      </c>
      <c r="H12" s="119">
        <v>604604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171</v>
      </c>
      <c r="B13" s="136" t="s">
        <v>87</v>
      </c>
      <c r="C13" s="136" t="s">
        <v>89</v>
      </c>
      <c r="D13" s="136" t="s">
        <v>174</v>
      </c>
      <c r="E13" s="119">
        <f t="shared" si="0"/>
        <v>250804</v>
      </c>
      <c r="F13" s="119">
        <f t="shared" si="1"/>
        <v>250804</v>
      </c>
      <c r="G13" s="119">
        <f t="shared" si="2"/>
        <v>250804</v>
      </c>
      <c r="H13" s="119">
        <v>250804</v>
      </c>
      <c r="I13" s="119">
        <v>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175</v>
      </c>
      <c r="B14" s="136" t="s">
        <v>20</v>
      </c>
      <c r="C14" s="136" t="s">
        <v>20</v>
      </c>
      <c r="D14" s="136" t="s">
        <v>176</v>
      </c>
      <c r="E14" s="119">
        <f t="shared" si="0"/>
        <v>414333</v>
      </c>
      <c r="F14" s="119">
        <f t="shared" si="1"/>
        <v>414333</v>
      </c>
      <c r="G14" s="119">
        <f t="shared" si="2"/>
        <v>414333</v>
      </c>
      <c r="H14" s="119">
        <v>414333</v>
      </c>
      <c r="I14" s="119">
        <v>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177</v>
      </c>
      <c r="B15" s="136" t="s">
        <v>88</v>
      </c>
      <c r="C15" s="136" t="s">
        <v>89</v>
      </c>
      <c r="D15" s="136" t="s">
        <v>178</v>
      </c>
      <c r="E15" s="119">
        <f t="shared" si="0"/>
        <v>308791</v>
      </c>
      <c r="F15" s="119">
        <f t="shared" si="1"/>
        <v>308791</v>
      </c>
      <c r="G15" s="119">
        <f t="shared" si="2"/>
        <v>308791</v>
      </c>
      <c r="H15" s="119">
        <v>308791</v>
      </c>
      <c r="I15" s="119">
        <v>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177</v>
      </c>
      <c r="B16" s="136" t="s">
        <v>87</v>
      </c>
      <c r="C16" s="136" t="s">
        <v>89</v>
      </c>
      <c r="D16" s="136" t="s">
        <v>179</v>
      </c>
      <c r="E16" s="119">
        <f t="shared" si="0"/>
        <v>70927</v>
      </c>
      <c r="F16" s="119">
        <f t="shared" si="1"/>
        <v>70927</v>
      </c>
      <c r="G16" s="119">
        <f t="shared" si="2"/>
        <v>70927</v>
      </c>
      <c r="H16" s="119">
        <v>70927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177</v>
      </c>
      <c r="B17" s="136" t="s">
        <v>94</v>
      </c>
      <c r="C17" s="136" t="s">
        <v>89</v>
      </c>
      <c r="D17" s="136" t="s">
        <v>180</v>
      </c>
      <c r="E17" s="119">
        <f t="shared" si="0"/>
        <v>10000</v>
      </c>
      <c r="F17" s="119">
        <f t="shared" si="1"/>
        <v>10000</v>
      </c>
      <c r="G17" s="119">
        <f t="shared" si="2"/>
        <v>10000</v>
      </c>
      <c r="H17" s="119">
        <v>10000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177</v>
      </c>
      <c r="B18" s="136" t="s">
        <v>181</v>
      </c>
      <c r="C18" s="136" t="s">
        <v>89</v>
      </c>
      <c r="D18" s="136" t="s">
        <v>182</v>
      </c>
      <c r="E18" s="119">
        <f t="shared" si="0"/>
        <v>15000</v>
      </c>
      <c r="F18" s="119">
        <f t="shared" si="1"/>
        <v>15000</v>
      </c>
      <c r="G18" s="119">
        <f t="shared" si="2"/>
        <v>15000</v>
      </c>
      <c r="H18" s="119">
        <v>15000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177</v>
      </c>
      <c r="B19" s="136" t="s">
        <v>96</v>
      </c>
      <c r="C19" s="136" t="s">
        <v>89</v>
      </c>
      <c r="D19" s="136" t="s">
        <v>183</v>
      </c>
      <c r="E19" s="119">
        <f t="shared" si="0"/>
        <v>9615</v>
      </c>
      <c r="F19" s="119">
        <f t="shared" si="1"/>
        <v>9615</v>
      </c>
      <c r="G19" s="119">
        <f t="shared" si="2"/>
        <v>9615</v>
      </c>
      <c r="H19" s="119">
        <v>9615</v>
      </c>
      <c r="I19" s="119">
        <v>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184</v>
      </c>
      <c r="B20" s="136" t="s">
        <v>20</v>
      </c>
      <c r="C20" s="136" t="s">
        <v>20</v>
      </c>
      <c r="D20" s="136" t="s">
        <v>185</v>
      </c>
      <c r="E20" s="119">
        <f t="shared" si="0"/>
        <v>40000</v>
      </c>
      <c r="F20" s="119">
        <f t="shared" si="1"/>
        <v>40000</v>
      </c>
      <c r="G20" s="119">
        <f t="shared" si="2"/>
        <v>40000</v>
      </c>
      <c r="H20" s="119">
        <v>40000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186</v>
      </c>
      <c r="B21" s="136" t="s">
        <v>187</v>
      </c>
      <c r="C21" s="136" t="s">
        <v>89</v>
      </c>
      <c r="D21" s="136" t="s">
        <v>188</v>
      </c>
      <c r="E21" s="119">
        <f t="shared" si="0"/>
        <v>40000</v>
      </c>
      <c r="F21" s="119">
        <f t="shared" si="1"/>
        <v>40000</v>
      </c>
      <c r="G21" s="119">
        <f t="shared" si="2"/>
        <v>40000</v>
      </c>
      <c r="H21" s="119">
        <v>40000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  <row r="22" spans="1:35" ht="19.5" customHeight="1">
      <c r="A22" s="136" t="s">
        <v>189</v>
      </c>
      <c r="B22" s="136" t="s">
        <v>20</v>
      </c>
      <c r="C22" s="136" t="s">
        <v>20</v>
      </c>
      <c r="D22" s="136" t="s">
        <v>190</v>
      </c>
      <c r="E22" s="119">
        <f t="shared" si="0"/>
        <v>2766301</v>
      </c>
      <c r="F22" s="119">
        <f t="shared" si="1"/>
        <v>2766301</v>
      </c>
      <c r="G22" s="119">
        <f t="shared" si="2"/>
        <v>2766301</v>
      </c>
      <c r="H22" s="119">
        <v>2766301</v>
      </c>
      <c r="I22" s="119">
        <v>0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>
        <v>0</v>
      </c>
      <c r="O22" s="119">
        <v>0</v>
      </c>
      <c r="P22" s="119">
        <f t="shared" si="5"/>
        <v>0</v>
      </c>
      <c r="Q22" s="119">
        <f t="shared" si="6"/>
        <v>0</v>
      </c>
      <c r="R22" s="119">
        <v>0</v>
      </c>
      <c r="S22" s="119">
        <v>0</v>
      </c>
      <c r="T22" s="119">
        <f t="shared" si="7"/>
        <v>0</v>
      </c>
      <c r="U22" s="119">
        <v>0</v>
      </c>
      <c r="V22" s="119">
        <v>0</v>
      </c>
      <c r="W22" s="119">
        <f t="shared" si="8"/>
        <v>0</v>
      </c>
      <c r="X22" s="119" t="s">
        <v>20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>
        <v>0</v>
      </c>
      <c r="AI22" s="119">
        <v>0</v>
      </c>
    </row>
    <row r="23" spans="1:35" ht="19.5" customHeight="1">
      <c r="A23" s="136" t="s">
        <v>191</v>
      </c>
      <c r="B23" s="136" t="s">
        <v>88</v>
      </c>
      <c r="C23" s="136" t="s">
        <v>89</v>
      </c>
      <c r="D23" s="136" t="s">
        <v>192</v>
      </c>
      <c r="E23" s="119">
        <f t="shared" si="0"/>
        <v>2558234</v>
      </c>
      <c r="F23" s="119">
        <f t="shared" si="1"/>
        <v>2558234</v>
      </c>
      <c r="G23" s="119">
        <f t="shared" si="2"/>
        <v>2558234</v>
      </c>
      <c r="H23" s="119">
        <v>2558234</v>
      </c>
      <c r="I23" s="119">
        <v>0</v>
      </c>
      <c r="J23" s="119">
        <f t="shared" si="3"/>
        <v>0</v>
      </c>
      <c r="K23" s="119">
        <v>0</v>
      </c>
      <c r="L23" s="119">
        <v>0</v>
      </c>
      <c r="M23" s="119">
        <f t="shared" si="4"/>
        <v>0</v>
      </c>
      <c r="N23" s="119">
        <v>0</v>
      </c>
      <c r="O23" s="119">
        <v>0</v>
      </c>
      <c r="P23" s="119">
        <f t="shared" si="5"/>
        <v>0</v>
      </c>
      <c r="Q23" s="119">
        <f t="shared" si="6"/>
        <v>0</v>
      </c>
      <c r="R23" s="119">
        <v>0</v>
      </c>
      <c r="S23" s="119">
        <v>0</v>
      </c>
      <c r="T23" s="119">
        <f t="shared" si="7"/>
        <v>0</v>
      </c>
      <c r="U23" s="119">
        <v>0</v>
      </c>
      <c r="V23" s="119">
        <v>0</v>
      </c>
      <c r="W23" s="119">
        <f t="shared" si="8"/>
        <v>0</v>
      </c>
      <c r="X23" s="119" t="s">
        <v>20</v>
      </c>
      <c r="Y23" s="119"/>
      <c r="Z23" s="119">
        <f t="shared" si="9"/>
        <v>0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  <c r="AG23" s="119">
        <f t="shared" si="12"/>
        <v>0</v>
      </c>
      <c r="AH23" s="119">
        <v>0</v>
      </c>
      <c r="AI23" s="119">
        <v>0</v>
      </c>
    </row>
    <row r="24" spans="1:35" ht="19.5" customHeight="1">
      <c r="A24" s="136" t="s">
        <v>191</v>
      </c>
      <c r="B24" s="136" t="s">
        <v>101</v>
      </c>
      <c r="C24" s="136" t="s">
        <v>89</v>
      </c>
      <c r="D24" s="136" t="s">
        <v>193</v>
      </c>
      <c r="E24" s="119">
        <f t="shared" si="0"/>
        <v>208067</v>
      </c>
      <c r="F24" s="119">
        <f t="shared" si="1"/>
        <v>208067</v>
      </c>
      <c r="G24" s="119">
        <f t="shared" si="2"/>
        <v>208067</v>
      </c>
      <c r="H24" s="119">
        <v>208067</v>
      </c>
      <c r="I24" s="119">
        <v>0</v>
      </c>
      <c r="J24" s="119">
        <f t="shared" si="3"/>
        <v>0</v>
      </c>
      <c r="K24" s="119">
        <v>0</v>
      </c>
      <c r="L24" s="119">
        <v>0</v>
      </c>
      <c r="M24" s="119">
        <f t="shared" si="4"/>
        <v>0</v>
      </c>
      <c r="N24" s="119">
        <v>0</v>
      </c>
      <c r="O24" s="119">
        <v>0</v>
      </c>
      <c r="P24" s="119">
        <f t="shared" si="5"/>
        <v>0</v>
      </c>
      <c r="Q24" s="119">
        <f t="shared" si="6"/>
        <v>0</v>
      </c>
      <c r="R24" s="119">
        <v>0</v>
      </c>
      <c r="S24" s="119">
        <v>0</v>
      </c>
      <c r="T24" s="119">
        <f t="shared" si="7"/>
        <v>0</v>
      </c>
      <c r="U24" s="119">
        <v>0</v>
      </c>
      <c r="V24" s="119">
        <v>0</v>
      </c>
      <c r="W24" s="119">
        <f t="shared" si="8"/>
        <v>0</v>
      </c>
      <c r="X24" s="119" t="s">
        <v>20</v>
      </c>
      <c r="Y24" s="119"/>
      <c r="Z24" s="119">
        <f t="shared" si="9"/>
        <v>0</v>
      </c>
      <c r="AA24" s="119">
        <f t="shared" si="10"/>
        <v>0</v>
      </c>
      <c r="AB24" s="119">
        <v>0</v>
      </c>
      <c r="AC24" s="119">
        <v>0</v>
      </c>
      <c r="AD24" s="119">
        <f t="shared" si="11"/>
        <v>0</v>
      </c>
      <c r="AE24" s="119">
        <v>0</v>
      </c>
      <c r="AF24" s="119">
        <v>0</v>
      </c>
      <c r="AG24" s="119">
        <f t="shared" si="12"/>
        <v>0</v>
      </c>
      <c r="AH24" s="119">
        <v>0</v>
      </c>
      <c r="AI24" s="119">
        <v>0</v>
      </c>
    </row>
    <row r="25" spans="1:35" ht="19.5" customHeight="1">
      <c r="A25" s="136" t="s">
        <v>194</v>
      </c>
      <c r="B25" s="136" t="s">
        <v>20</v>
      </c>
      <c r="C25" s="136" t="s">
        <v>20</v>
      </c>
      <c r="D25" s="136" t="s">
        <v>195</v>
      </c>
      <c r="E25" s="119">
        <f t="shared" si="0"/>
        <v>2674030.4</v>
      </c>
      <c r="F25" s="119">
        <f t="shared" si="1"/>
        <v>2674030.4</v>
      </c>
      <c r="G25" s="119">
        <f t="shared" si="2"/>
        <v>2674030.4</v>
      </c>
      <c r="H25" s="119">
        <v>2674030.4</v>
      </c>
      <c r="I25" s="119">
        <v>0</v>
      </c>
      <c r="J25" s="119">
        <f t="shared" si="3"/>
        <v>0</v>
      </c>
      <c r="K25" s="119">
        <v>0</v>
      </c>
      <c r="L25" s="119">
        <v>0</v>
      </c>
      <c r="M25" s="119">
        <f t="shared" si="4"/>
        <v>0</v>
      </c>
      <c r="N25" s="119">
        <v>0</v>
      </c>
      <c r="O25" s="119">
        <v>0</v>
      </c>
      <c r="P25" s="119">
        <f t="shared" si="5"/>
        <v>0</v>
      </c>
      <c r="Q25" s="119">
        <f t="shared" si="6"/>
        <v>0</v>
      </c>
      <c r="R25" s="119">
        <v>0</v>
      </c>
      <c r="S25" s="119">
        <v>0</v>
      </c>
      <c r="T25" s="119">
        <f t="shared" si="7"/>
        <v>0</v>
      </c>
      <c r="U25" s="119">
        <v>0</v>
      </c>
      <c r="V25" s="119">
        <v>0</v>
      </c>
      <c r="W25" s="119">
        <f t="shared" si="8"/>
        <v>0</v>
      </c>
      <c r="X25" s="119" t="s">
        <v>20</v>
      </c>
      <c r="Y25" s="119"/>
      <c r="Z25" s="119">
        <f t="shared" si="9"/>
        <v>0</v>
      </c>
      <c r="AA25" s="119">
        <f t="shared" si="10"/>
        <v>0</v>
      </c>
      <c r="AB25" s="119">
        <v>0</v>
      </c>
      <c r="AC25" s="119">
        <v>0</v>
      </c>
      <c r="AD25" s="119">
        <f t="shared" si="11"/>
        <v>0</v>
      </c>
      <c r="AE25" s="119">
        <v>0</v>
      </c>
      <c r="AF25" s="119">
        <v>0</v>
      </c>
      <c r="AG25" s="119">
        <f t="shared" si="12"/>
        <v>0</v>
      </c>
      <c r="AH25" s="119">
        <v>0</v>
      </c>
      <c r="AI25" s="119">
        <v>0</v>
      </c>
    </row>
    <row r="26" spans="1:35" ht="19.5" customHeight="1">
      <c r="A26" s="136" t="s">
        <v>196</v>
      </c>
      <c r="B26" s="136" t="s">
        <v>88</v>
      </c>
      <c r="C26" s="136" t="s">
        <v>89</v>
      </c>
      <c r="D26" s="136" t="s">
        <v>197</v>
      </c>
      <c r="E26" s="119">
        <f t="shared" si="0"/>
        <v>2674030.4</v>
      </c>
      <c r="F26" s="119">
        <f t="shared" si="1"/>
        <v>2674030.4</v>
      </c>
      <c r="G26" s="119">
        <f t="shared" si="2"/>
        <v>2674030.4</v>
      </c>
      <c r="H26" s="119">
        <v>2674030.4</v>
      </c>
      <c r="I26" s="119">
        <v>0</v>
      </c>
      <c r="J26" s="119">
        <f t="shared" si="3"/>
        <v>0</v>
      </c>
      <c r="K26" s="119">
        <v>0</v>
      </c>
      <c r="L26" s="119">
        <v>0</v>
      </c>
      <c r="M26" s="119">
        <f t="shared" si="4"/>
        <v>0</v>
      </c>
      <c r="N26" s="119">
        <v>0</v>
      </c>
      <c r="O26" s="119">
        <v>0</v>
      </c>
      <c r="P26" s="119">
        <f t="shared" si="5"/>
        <v>0</v>
      </c>
      <c r="Q26" s="119">
        <f t="shared" si="6"/>
        <v>0</v>
      </c>
      <c r="R26" s="119">
        <v>0</v>
      </c>
      <c r="S26" s="119">
        <v>0</v>
      </c>
      <c r="T26" s="119">
        <f t="shared" si="7"/>
        <v>0</v>
      </c>
      <c r="U26" s="119">
        <v>0</v>
      </c>
      <c r="V26" s="119">
        <v>0</v>
      </c>
      <c r="W26" s="119">
        <f t="shared" si="8"/>
        <v>0</v>
      </c>
      <c r="X26" s="119" t="s">
        <v>20</v>
      </c>
      <c r="Y26" s="119"/>
      <c r="Z26" s="119">
        <f t="shared" si="9"/>
        <v>0</v>
      </c>
      <c r="AA26" s="119">
        <f t="shared" si="10"/>
        <v>0</v>
      </c>
      <c r="AB26" s="119">
        <v>0</v>
      </c>
      <c r="AC26" s="119">
        <v>0</v>
      </c>
      <c r="AD26" s="119">
        <f t="shared" si="11"/>
        <v>0</v>
      </c>
      <c r="AE26" s="119">
        <v>0</v>
      </c>
      <c r="AF26" s="119">
        <v>0</v>
      </c>
      <c r="AG26" s="119">
        <f t="shared" si="12"/>
        <v>0</v>
      </c>
      <c r="AH26" s="119">
        <v>0</v>
      </c>
      <c r="AI26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198</v>
      </c>
    </row>
    <row r="2" spans="1:112" ht="19.5" customHeight="1">
      <c r="A2" s="67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200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201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202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203</v>
      </c>
      <c r="BJ4" s="140"/>
      <c r="BK4" s="140"/>
      <c r="BL4" s="140"/>
      <c r="BM4" s="140"/>
      <c r="BN4" s="140" t="s">
        <v>204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205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206</v>
      </c>
      <c r="CS4" s="140"/>
      <c r="CT4" s="140"/>
      <c r="CU4" s="140" t="s">
        <v>207</v>
      </c>
      <c r="CV4" s="140"/>
      <c r="CW4" s="140"/>
      <c r="CX4" s="140"/>
      <c r="CY4" s="140"/>
      <c r="CZ4" s="140"/>
      <c r="DA4" s="140" t="s">
        <v>208</v>
      </c>
      <c r="DB4" s="140"/>
      <c r="DC4" s="140"/>
      <c r="DD4" s="140" t="s">
        <v>209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210</v>
      </c>
      <c r="H5" s="132" t="s">
        <v>211</v>
      </c>
      <c r="I5" s="132" t="s">
        <v>212</v>
      </c>
      <c r="J5" s="132" t="s">
        <v>213</v>
      </c>
      <c r="K5" s="132" t="s">
        <v>214</v>
      </c>
      <c r="L5" s="132" t="s">
        <v>215</v>
      </c>
      <c r="M5" s="132" t="s">
        <v>216</v>
      </c>
      <c r="N5" s="132" t="s">
        <v>217</v>
      </c>
      <c r="O5" s="132" t="s">
        <v>218</v>
      </c>
      <c r="P5" s="132" t="s">
        <v>219</v>
      </c>
      <c r="Q5" s="132" t="s">
        <v>220</v>
      </c>
      <c r="R5" s="132" t="s">
        <v>221</v>
      </c>
      <c r="S5" s="132" t="s">
        <v>222</v>
      </c>
      <c r="T5" s="132" t="s">
        <v>75</v>
      </c>
      <c r="U5" s="132" t="s">
        <v>223</v>
      </c>
      <c r="V5" s="132" t="s">
        <v>224</v>
      </c>
      <c r="W5" s="132" t="s">
        <v>225</v>
      </c>
      <c r="X5" s="132" t="s">
        <v>226</v>
      </c>
      <c r="Y5" s="132" t="s">
        <v>227</v>
      </c>
      <c r="Z5" s="132" t="s">
        <v>228</v>
      </c>
      <c r="AA5" s="132" t="s">
        <v>229</v>
      </c>
      <c r="AB5" s="132" t="s">
        <v>230</v>
      </c>
      <c r="AC5" s="132" t="s">
        <v>231</v>
      </c>
      <c r="AD5" s="132" t="s">
        <v>232</v>
      </c>
      <c r="AE5" s="132" t="s">
        <v>233</v>
      </c>
      <c r="AF5" s="132" t="s">
        <v>234</v>
      </c>
      <c r="AG5" s="132" t="s">
        <v>235</v>
      </c>
      <c r="AH5" s="132" t="s">
        <v>236</v>
      </c>
      <c r="AI5" s="132" t="s">
        <v>237</v>
      </c>
      <c r="AJ5" s="132" t="s">
        <v>238</v>
      </c>
      <c r="AK5" s="132" t="s">
        <v>239</v>
      </c>
      <c r="AL5" s="132" t="s">
        <v>240</v>
      </c>
      <c r="AM5" s="132" t="s">
        <v>241</v>
      </c>
      <c r="AN5" s="132" t="s">
        <v>242</v>
      </c>
      <c r="AO5" s="132" t="s">
        <v>243</v>
      </c>
      <c r="AP5" s="132" t="s">
        <v>244</v>
      </c>
      <c r="AQ5" s="132" t="s">
        <v>245</v>
      </c>
      <c r="AR5" s="132" t="s">
        <v>246</v>
      </c>
      <c r="AS5" s="132" t="s">
        <v>247</v>
      </c>
      <c r="AT5" s="132" t="s">
        <v>248</v>
      </c>
      <c r="AU5" s="132" t="s">
        <v>249</v>
      </c>
      <c r="AV5" s="132" t="s">
        <v>75</v>
      </c>
      <c r="AW5" s="132" t="s">
        <v>250</v>
      </c>
      <c r="AX5" s="132" t="s">
        <v>251</v>
      </c>
      <c r="AY5" s="132" t="s">
        <v>252</v>
      </c>
      <c r="AZ5" s="132" t="s">
        <v>253</v>
      </c>
      <c r="BA5" s="132" t="s">
        <v>254</v>
      </c>
      <c r="BB5" s="132" t="s">
        <v>255</v>
      </c>
      <c r="BC5" s="132" t="s">
        <v>221</v>
      </c>
      <c r="BD5" s="132" t="s">
        <v>256</v>
      </c>
      <c r="BE5" s="132" t="s">
        <v>257</v>
      </c>
      <c r="BF5" s="142" t="s">
        <v>258</v>
      </c>
      <c r="BG5" s="132" t="s">
        <v>259</v>
      </c>
      <c r="BH5" s="143" t="s">
        <v>260</v>
      </c>
      <c r="BI5" s="132" t="s">
        <v>75</v>
      </c>
      <c r="BJ5" s="132" t="s">
        <v>261</v>
      </c>
      <c r="BK5" s="132" t="s">
        <v>262</v>
      </c>
      <c r="BL5" s="132" t="s">
        <v>263</v>
      </c>
      <c r="BM5" s="132" t="s">
        <v>264</v>
      </c>
      <c r="BN5" s="132" t="s">
        <v>75</v>
      </c>
      <c r="BO5" s="132" t="s">
        <v>265</v>
      </c>
      <c r="BP5" s="132" t="s">
        <v>266</v>
      </c>
      <c r="BQ5" s="132" t="s">
        <v>267</v>
      </c>
      <c r="BR5" s="132" t="s">
        <v>268</v>
      </c>
      <c r="BS5" s="132" t="s">
        <v>269</v>
      </c>
      <c r="BT5" s="132" t="s">
        <v>270</v>
      </c>
      <c r="BU5" s="132" t="s">
        <v>271</v>
      </c>
      <c r="BV5" s="132" t="s">
        <v>272</v>
      </c>
      <c r="BW5" s="132" t="s">
        <v>273</v>
      </c>
      <c r="BX5" s="132" t="s">
        <v>274</v>
      </c>
      <c r="BY5" s="132" t="s">
        <v>275</v>
      </c>
      <c r="BZ5" s="132" t="s">
        <v>276</v>
      </c>
      <c r="CA5" s="132" t="s">
        <v>75</v>
      </c>
      <c r="CB5" s="132" t="s">
        <v>265</v>
      </c>
      <c r="CC5" s="132" t="s">
        <v>266</v>
      </c>
      <c r="CD5" s="132" t="s">
        <v>267</v>
      </c>
      <c r="CE5" s="132" t="s">
        <v>268</v>
      </c>
      <c r="CF5" s="132" t="s">
        <v>269</v>
      </c>
      <c r="CG5" s="132" t="s">
        <v>270</v>
      </c>
      <c r="CH5" s="132" t="s">
        <v>271</v>
      </c>
      <c r="CI5" s="132" t="s">
        <v>277</v>
      </c>
      <c r="CJ5" s="132" t="s">
        <v>278</v>
      </c>
      <c r="CK5" s="132" t="s">
        <v>279</v>
      </c>
      <c r="CL5" s="132" t="s">
        <v>280</v>
      </c>
      <c r="CM5" s="132" t="s">
        <v>272</v>
      </c>
      <c r="CN5" s="132" t="s">
        <v>273</v>
      </c>
      <c r="CO5" s="132" t="s">
        <v>281</v>
      </c>
      <c r="CP5" s="132" t="s">
        <v>275</v>
      </c>
      <c r="CQ5" s="132" t="s">
        <v>205</v>
      </c>
      <c r="CR5" s="132" t="s">
        <v>75</v>
      </c>
      <c r="CS5" s="132" t="s">
        <v>282</v>
      </c>
      <c r="CT5" s="132" t="s">
        <v>283</v>
      </c>
      <c r="CU5" s="132" t="s">
        <v>75</v>
      </c>
      <c r="CV5" s="132" t="s">
        <v>282</v>
      </c>
      <c r="CW5" s="132" t="s">
        <v>284</v>
      </c>
      <c r="CX5" s="132" t="s">
        <v>285</v>
      </c>
      <c r="CY5" s="132" t="s">
        <v>286</v>
      </c>
      <c r="CZ5" s="132" t="s">
        <v>283</v>
      </c>
      <c r="DA5" s="132" t="s">
        <v>75</v>
      </c>
      <c r="DB5" s="132" t="s">
        <v>208</v>
      </c>
      <c r="DC5" s="132" t="s">
        <v>287</v>
      </c>
      <c r="DD5" s="132" t="s">
        <v>75</v>
      </c>
      <c r="DE5" s="132" t="s">
        <v>288</v>
      </c>
      <c r="DF5" s="132" t="s">
        <v>289</v>
      </c>
      <c r="DG5" s="132" t="s">
        <v>290</v>
      </c>
      <c r="DH5" s="132" t="s">
        <v>209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291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7">SUM(F7,T7,AV7,BI7,BN7,CA7,CR7,CU7,DA7,DD7)</f>
        <v>8839969.4</v>
      </c>
      <c r="F7" s="137">
        <f aca="true" t="shared" si="1" ref="F7:F27">SUM(G7:S7)</f>
        <v>5503539</v>
      </c>
      <c r="G7" s="137">
        <v>2217432</v>
      </c>
      <c r="H7" s="137">
        <v>880728</v>
      </c>
      <c r="I7" s="137">
        <v>95101</v>
      </c>
      <c r="J7" s="137">
        <v>0</v>
      </c>
      <c r="K7" s="137">
        <v>747144</v>
      </c>
      <c r="L7" s="137">
        <v>630489</v>
      </c>
      <c r="M7" s="137">
        <v>0</v>
      </c>
      <c r="N7" s="137">
        <v>289637</v>
      </c>
      <c r="O7" s="137">
        <v>99056</v>
      </c>
      <c r="P7" s="137">
        <v>71077</v>
      </c>
      <c r="Q7" s="137">
        <v>472875</v>
      </c>
      <c r="R7" s="137">
        <v>0</v>
      </c>
      <c r="S7" s="137">
        <v>0</v>
      </c>
      <c r="T7" s="137">
        <f aca="true" t="shared" si="2" ref="T7:T27">SUM(U7:AU7)</f>
        <v>622400</v>
      </c>
      <c r="U7" s="137">
        <v>114193.3</v>
      </c>
      <c r="V7" s="137">
        <v>125875</v>
      </c>
      <c r="W7" s="137">
        <v>0</v>
      </c>
      <c r="X7" s="137">
        <v>0</v>
      </c>
      <c r="Y7" s="137">
        <v>20000</v>
      </c>
      <c r="Z7" s="137">
        <v>30000</v>
      </c>
      <c r="AA7" s="137">
        <v>0</v>
      </c>
      <c r="AB7" s="137">
        <v>0</v>
      </c>
      <c r="AC7" s="137">
        <v>0</v>
      </c>
      <c r="AD7" s="137">
        <v>50000</v>
      </c>
      <c r="AE7" s="137">
        <v>0</v>
      </c>
      <c r="AF7" s="137">
        <v>15000</v>
      </c>
      <c r="AG7" s="137">
        <v>0</v>
      </c>
      <c r="AH7" s="137">
        <v>0</v>
      </c>
      <c r="AI7" s="137">
        <v>70927</v>
      </c>
      <c r="AJ7" s="137">
        <v>0</v>
      </c>
      <c r="AK7" s="137">
        <v>0</v>
      </c>
      <c r="AL7" s="137">
        <v>0</v>
      </c>
      <c r="AM7" s="137">
        <v>0</v>
      </c>
      <c r="AN7" s="137">
        <v>10000</v>
      </c>
      <c r="AO7" s="137">
        <v>0</v>
      </c>
      <c r="AP7" s="137">
        <v>90000</v>
      </c>
      <c r="AQ7" s="137">
        <v>30000</v>
      </c>
      <c r="AR7" s="137">
        <v>0</v>
      </c>
      <c r="AS7" s="137">
        <v>0</v>
      </c>
      <c r="AT7" s="137">
        <v>0</v>
      </c>
      <c r="AU7" s="137">
        <v>66404.7</v>
      </c>
      <c r="AV7" s="137">
        <f aca="true" t="shared" si="3" ref="AV7:AV27">SUM(AW7:BH7)</f>
        <v>2674030.4</v>
      </c>
      <c r="AW7" s="137">
        <v>0</v>
      </c>
      <c r="AX7" s="137">
        <v>0</v>
      </c>
      <c r="AY7" s="137">
        <v>0</v>
      </c>
      <c r="AZ7" s="137">
        <v>0</v>
      </c>
      <c r="BA7" s="137">
        <v>2673550.4</v>
      </c>
      <c r="BB7" s="137">
        <v>0</v>
      </c>
      <c r="BC7" s="137">
        <v>0</v>
      </c>
      <c r="BD7" s="137">
        <v>0</v>
      </c>
      <c r="BE7" s="137">
        <v>480</v>
      </c>
      <c r="BF7" s="144">
        <v>0</v>
      </c>
      <c r="BG7" s="137">
        <v>0</v>
      </c>
      <c r="BH7" s="145">
        <v>0</v>
      </c>
      <c r="BI7" s="137">
        <f aca="true" t="shared" si="4" ref="BI7:BI27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7">SUM(CB7:CQ7)</f>
        <v>40000</v>
      </c>
      <c r="CB7" s="137">
        <v>0</v>
      </c>
      <c r="CC7" s="137">
        <v>40000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7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7">SUM(DB7:DC7)</f>
        <v>0</v>
      </c>
      <c r="DB7" s="137">
        <v>0</v>
      </c>
      <c r="DC7" s="137">
        <v>0</v>
      </c>
      <c r="DD7" s="137">
        <f aca="true" t="shared" si="8" ref="DD7:DD27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292</v>
      </c>
      <c r="E8" s="137">
        <f t="shared" si="0"/>
        <v>4736773</v>
      </c>
      <c r="F8" s="137">
        <f t="shared" si="1"/>
        <v>3940405</v>
      </c>
      <c r="G8" s="137">
        <v>2217432</v>
      </c>
      <c r="H8" s="137">
        <v>880728</v>
      </c>
      <c r="I8" s="137">
        <v>95101</v>
      </c>
      <c r="J8" s="137">
        <v>0</v>
      </c>
      <c r="K8" s="137">
        <v>747144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37">
        <f t="shared" si="2"/>
        <v>622400</v>
      </c>
      <c r="U8" s="137">
        <v>114193.3</v>
      </c>
      <c r="V8" s="137">
        <v>125875</v>
      </c>
      <c r="W8" s="137">
        <v>0</v>
      </c>
      <c r="X8" s="137">
        <v>0</v>
      </c>
      <c r="Y8" s="137">
        <v>20000</v>
      </c>
      <c r="Z8" s="137">
        <v>30000</v>
      </c>
      <c r="AA8" s="137">
        <v>0</v>
      </c>
      <c r="AB8" s="137">
        <v>0</v>
      </c>
      <c r="AC8" s="137">
        <v>0</v>
      </c>
      <c r="AD8" s="137">
        <v>50000</v>
      </c>
      <c r="AE8" s="137">
        <v>0</v>
      </c>
      <c r="AF8" s="137">
        <v>15000</v>
      </c>
      <c r="AG8" s="137">
        <v>0</v>
      </c>
      <c r="AH8" s="137">
        <v>0</v>
      </c>
      <c r="AI8" s="137">
        <v>70927</v>
      </c>
      <c r="AJ8" s="137">
        <v>0</v>
      </c>
      <c r="AK8" s="137">
        <v>0</v>
      </c>
      <c r="AL8" s="137">
        <v>0</v>
      </c>
      <c r="AM8" s="137">
        <v>0</v>
      </c>
      <c r="AN8" s="137">
        <v>10000</v>
      </c>
      <c r="AO8" s="137">
        <v>0</v>
      </c>
      <c r="AP8" s="137">
        <v>90000</v>
      </c>
      <c r="AQ8" s="137">
        <v>30000</v>
      </c>
      <c r="AR8" s="137">
        <v>0</v>
      </c>
      <c r="AS8" s="137">
        <v>0</v>
      </c>
      <c r="AT8" s="137">
        <v>0</v>
      </c>
      <c r="AU8" s="137">
        <v>66404.7</v>
      </c>
      <c r="AV8" s="137">
        <f t="shared" si="3"/>
        <v>133968</v>
      </c>
      <c r="AW8" s="137">
        <v>0</v>
      </c>
      <c r="AX8" s="137">
        <v>0</v>
      </c>
      <c r="AY8" s="137">
        <v>0</v>
      </c>
      <c r="AZ8" s="137">
        <v>0</v>
      </c>
      <c r="BA8" s="137">
        <v>133488</v>
      </c>
      <c r="BB8" s="137">
        <v>0</v>
      </c>
      <c r="BC8" s="137">
        <v>0</v>
      </c>
      <c r="BD8" s="137">
        <v>0</v>
      </c>
      <c r="BE8" s="137">
        <v>480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40000</v>
      </c>
      <c r="CB8" s="137">
        <v>0</v>
      </c>
      <c r="CC8" s="137">
        <v>40000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293</v>
      </c>
      <c r="E9" s="137">
        <f t="shared" si="0"/>
        <v>4736773</v>
      </c>
      <c r="F9" s="137">
        <f t="shared" si="1"/>
        <v>3940405</v>
      </c>
      <c r="G9" s="137">
        <v>2217432</v>
      </c>
      <c r="H9" s="137">
        <v>880728</v>
      </c>
      <c r="I9" s="137">
        <v>95101</v>
      </c>
      <c r="J9" s="137">
        <v>0</v>
      </c>
      <c r="K9" s="137">
        <v>747144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0</v>
      </c>
      <c r="T9" s="137">
        <f t="shared" si="2"/>
        <v>622400</v>
      </c>
      <c r="U9" s="137">
        <v>114193.3</v>
      </c>
      <c r="V9" s="137">
        <v>125875</v>
      </c>
      <c r="W9" s="137">
        <v>0</v>
      </c>
      <c r="X9" s="137">
        <v>0</v>
      </c>
      <c r="Y9" s="137">
        <v>20000</v>
      </c>
      <c r="Z9" s="137">
        <v>30000</v>
      </c>
      <c r="AA9" s="137">
        <v>0</v>
      </c>
      <c r="AB9" s="137">
        <v>0</v>
      </c>
      <c r="AC9" s="137">
        <v>0</v>
      </c>
      <c r="AD9" s="137">
        <v>50000</v>
      </c>
      <c r="AE9" s="137">
        <v>0</v>
      </c>
      <c r="AF9" s="137">
        <v>15000</v>
      </c>
      <c r="AG9" s="137">
        <v>0</v>
      </c>
      <c r="AH9" s="137">
        <v>0</v>
      </c>
      <c r="AI9" s="137">
        <v>70927</v>
      </c>
      <c r="AJ9" s="137">
        <v>0</v>
      </c>
      <c r="AK9" s="137">
        <v>0</v>
      </c>
      <c r="AL9" s="137">
        <v>0</v>
      </c>
      <c r="AM9" s="137">
        <v>0</v>
      </c>
      <c r="AN9" s="137">
        <v>10000</v>
      </c>
      <c r="AO9" s="137">
        <v>0</v>
      </c>
      <c r="AP9" s="137">
        <v>90000</v>
      </c>
      <c r="AQ9" s="137">
        <v>30000</v>
      </c>
      <c r="AR9" s="137">
        <v>0</v>
      </c>
      <c r="AS9" s="137">
        <v>0</v>
      </c>
      <c r="AT9" s="137">
        <v>0</v>
      </c>
      <c r="AU9" s="137">
        <v>66404.7</v>
      </c>
      <c r="AV9" s="137">
        <f t="shared" si="3"/>
        <v>133968</v>
      </c>
      <c r="AW9" s="137">
        <v>0</v>
      </c>
      <c r="AX9" s="137">
        <v>0</v>
      </c>
      <c r="AY9" s="137">
        <v>0</v>
      </c>
      <c r="AZ9" s="137">
        <v>0</v>
      </c>
      <c r="BA9" s="137">
        <v>133488</v>
      </c>
      <c r="BB9" s="137">
        <v>0</v>
      </c>
      <c r="BC9" s="137">
        <v>0</v>
      </c>
      <c r="BD9" s="137">
        <v>0</v>
      </c>
      <c r="BE9" s="137">
        <v>480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40000</v>
      </c>
      <c r="CB9" s="137">
        <v>0</v>
      </c>
      <c r="CC9" s="137">
        <v>40000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86</v>
      </c>
      <c r="B10" s="136" t="s">
        <v>87</v>
      </c>
      <c r="C10" s="136" t="s">
        <v>88</v>
      </c>
      <c r="D10" s="136" t="s">
        <v>90</v>
      </c>
      <c r="E10" s="137">
        <f t="shared" si="0"/>
        <v>2677838</v>
      </c>
      <c r="F10" s="137">
        <f t="shared" si="1"/>
        <v>2089897</v>
      </c>
      <c r="G10" s="137">
        <v>1141212</v>
      </c>
      <c r="H10" s="137">
        <v>853584</v>
      </c>
      <c r="I10" s="137">
        <v>95101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37">
        <f t="shared" si="2"/>
        <v>414333</v>
      </c>
      <c r="U10" s="137">
        <v>72916</v>
      </c>
      <c r="V10" s="137">
        <v>105875</v>
      </c>
      <c r="W10" s="137">
        <v>0</v>
      </c>
      <c r="X10" s="137">
        <v>0</v>
      </c>
      <c r="Y10" s="137">
        <v>20000</v>
      </c>
      <c r="Z10" s="137">
        <v>30000</v>
      </c>
      <c r="AA10" s="137">
        <v>0</v>
      </c>
      <c r="AB10" s="137">
        <v>0</v>
      </c>
      <c r="AC10" s="137">
        <v>0</v>
      </c>
      <c r="AD10" s="137">
        <v>10000</v>
      </c>
      <c r="AE10" s="137">
        <v>0</v>
      </c>
      <c r="AF10" s="137">
        <v>15000</v>
      </c>
      <c r="AG10" s="137">
        <v>0</v>
      </c>
      <c r="AH10" s="137">
        <v>0</v>
      </c>
      <c r="AI10" s="137">
        <v>70927</v>
      </c>
      <c r="AJ10" s="137">
        <v>0</v>
      </c>
      <c r="AK10" s="137">
        <v>0</v>
      </c>
      <c r="AL10" s="137">
        <v>0</v>
      </c>
      <c r="AM10" s="137">
        <v>0</v>
      </c>
      <c r="AN10" s="137">
        <v>10000</v>
      </c>
      <c r="AO10" s="137">
        <v>0</v>
      </c>
      <c r="AP10" s="137">
        <v>50000</v>
      </c>
      <c r="AQ10" s="137">
        <v>20000</v>
      </c>
      <c r="AR10" s="137">
        <v>0</v>
      </c>
      <c r="AS10" s="137">
        <v>0</v>
      </c>
      <c r="AT10" s="137">
        <v>0</v>
      </c>
      <c r="AU10" s="137">
        <v>9615</v>
      </c>
      <c r="AV10" s="137">
        <f t="shared" si="3"/>
        <v>133608</v>
      </c>
      <c r="AW10" s="137">
        <v>0</v>
      </c>
      <c r="AX10" s="137">
        <v>0</v>
      </c>
      <c r="AY10" s="137">
        <v>0</v>
      </c>
      <c r="AZ10" s="137">
        <v>0</v>
      </c>
      <c r="BA10" s="137">
        <v>133488</v>
      </c>
      <c r="BB10" s="137">
        <v>0</v>
      </c>
      <c r="BC10" s="137">
        <v>0</v>
      </c>
      <c r="BD10" s="137">
        <v>0</v>
      </c>
      <c r="BE10" s="137">
        <v>120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40000</v>
      </c>
      <c r="CB10" s="137">
        <v>0</v>
      </c>
      <c r="CC10" s="137">
        <v>40000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86</v>
      </c>
      <c r="B11" s="136" t="s">
        <v>87</v>
      </c>
      <c r="C11" s="136" t="s">
        <v>91</v>
      </c>
      <c r="D11" s="136" t="s">
        <v>92</v>
      </c>
      <c r="E11" s="137">
        <f t="shared" si="0"/>
        <v>2058935</v>
      </c>
      <c r="F11" s="137">
        <f t="shared" si="1"/>
        <v>1850508</v>
      </c>
      <c r="G11" s="137">
        <v>1076220</v>
      </c>
      <c r="H11" s="137">
        <v>27144</v>
      </c>
      <c r="I11" s="137">
        <v>0</v>
      </c>
      <c r="J11" s="137">
        <v>0</v>
      </c>
      <c r="K11" s="137">
        <v>747144</v>
      </c>
      <c r="L11" s="137">
        <v>0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f t="shared" si="2"/>
        <v>208067</v>
      </c>
      <c r="U11" s="137">
        <v>41277.3</v>
      </c>
      <c r="V11" s="137">
        <v>20000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40000</v>
      </c>
      <c r="AE11" s="137">
        <v>0</v>
      </c>
      <c r="AF11" s="137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40000</v>
      </c>
      <c r="AQ11" s="137">
        <v>10000</v>
      </c>
      <c r="AR11" s="137">
        <v>0</v>
      </c>
      <c r="AS11" s="137">
        <v>0</v>
      </c>
      <c r="AT11" s="137">
        <v>0</v>
      </c>
      <c r="AU11" s="137">
        <v>56789.7</v>
      </c>
      <c r="AV11" s="137">
        <f t="shared" si="3"/>
        <v>360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360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20</v>
      </c>
      <c r="B12" s="136" t="s">
        <v>20</v>
      </c>
      <c r="C12" s="136" t="s">
        <v>20</v>
      </c>
      <c r="D12" s="136" t="s">
        <v>294</v>
      </c>
      <c r="E12" s="137">
        <f t="shared" si="0"/>
        <v>701566</v>
      </c>
      <c r="F12" s="137">
        <f t="shared" si="1"/>
        <v>701566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630489</v>
      </c>
      <c r="M12" s="137">
        <v>0</v>
      </c>
      <c r="N12" s="137">
        <v>0</v>
      </c>
      <c r="O12" s="137">
        <v>0</v>
      </c>
      <c r="P12" s="137">
        <v>71077</v>
      </c>
      <c r="Q12" s="137">
        <v>0</v>
      </c>
      <c r="R12" s="137">
        <v>0</v>
      </c>
      <c r="S12" s="137">
        <v>0</v>
      </c>
      <c r="T12" s="137">
        <f t="shared" si="2"/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f t="shared" si="3"/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20</v>
      </c>
      <c r="B13" s="136" t="s">
        <v>20</v>
      </c>
      <c r="C13" s="136" t="s">
        <v>20</v>
      </c>
      <c r="D13" s="136" t="s">
        <v>295</v>
      </c>
      <c r="E13" s="137">
        <f t="shared" si="0"/>
        <v>630489</v>
      </c>
      <c r="F13" s="137">
        <f t="shared" si="1"/>
        <v>630489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630489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f t="shared" si="2"/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93</v>
      </c>
      <c r="B14" s="136" t="s">
        <v>94</v>
      </c>
      <c r="C14" s="136" t="s">
        <v>94</v>
      </c>
      <c r="D14" s="136" t="s">
        <v>95</v>
      </c>
      <c r="E14" s="137">
        <f t="shared" si="0"/>
        <v>630489</v>
      </c>
      <c r="F14" s="137">
        <f t="shared" si="1"/>
        <v>630489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630489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20</v>
      </c>
      <c r="B15" s="136" t="s">
        <v>20</v>
      </c>
      <c r="C15" s="136" t="s">
        <v>20</v>
      </c>
      <c r="D15" s="136" t="s">
        <v>296</v>
      </c>
      <c r="E15" s="137">
        <f t="shared" si="0"/>
        <v>71077</v>
      </c>
      <c r="F15" s="137">
        <f t="shared" si="1"/>
        <v>71077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v>0</v>
      </c>
      <c r="P15" s="137">
        <v>71077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93</v>
      </c>
      <c r="B16" s="136" t="s">
        <v>96</v>
      </c>
      <c r="C16" s="136" t="s">
        <v>96</v>
      </c>
      <c r="D16" s="136" t="s">
        <v>97</v>
      </c>
      <c r="E16" s="137">
        <f t="shared" si="0"/>
        <v>71077</v>
      </c>
      <c r="F16" s="137">
        <f t="shared" si="1"/>
        <v>71077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71077</v>
      </c>
      <c r="Q16" s="137">
        <v>0</v>
      </c>
      <c r="R16" s="137">
        <v>0</v>
      </c>
      <c r="S16" s="137">
        <v>0</v>
      </c>
      <c r="T16" s="137">
        <f t="shared" si="2"/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f t="shared" si="3"/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20</v>
      </c>
      <c r="B17" s="136" t="s">
        <v>20</v>
      </c>
      <c r="C17" s="136" t="s">
        <v>20</v>
      </c>
      <c r="D17" s="136" t="s">
        <v>297</v>
      </c>
      <c r="E17" s="137">
        <f t="shared" si="0"/>
        <v>388693</v>
      </c>
      <c r="F17" s="137">
        <f t="shared" si="1"/>
        <v>388693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289637</v>
      </c>
      <c r="O17" s="137">
        <v>99056</v>
      </c>
      <c r="P17" s="137">
        <v>0</v>
      </c>
      <c r="Q17" s="137">
        <v>0</v>
      </c>
      <c r="R17" s="137">
        <v>0</v>
      </c>
      <c r="S17" s="137">
        <v>0</v>
      </c>
      <c r="T17" s="137">
        <f t="shared" si="2"/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f t="shared" si="3"/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20</v>
      </c>
      <c r="B18" s="136" t="s">
        <v>20</v>
      </c>
      <c r="C18" s="136" t="s">
        <v>20</v>
      </c>
      <c r="D18" s="136" t="s">
        <v>298</v>
      </c>
      <c r="E18" s="137">
        <f t="shared" si="0"/>
        <v>388693</v>
      </c>
      <c r="F18" s="137">
        <f t="shared" si="1"/>
        <v>388693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289637</v>
      </c>
      <c r="O18" s="137">
        <v>99056</v>
      </c>
      <c r="P18" s="137">
        <v>0</v>
      </c>
      <c r="Q18" s="137">
        <v>0</v>
      </c>
      <c r="R18" s="137">
        <v>0</v>
      </c>
      <c r="S18" s="137">
        <v>0</v>
      </c>
      <c r="T18" s="137">
        <f t="shared" si="2"/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f t="shared" si="3"/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98</v>
      </c>
      <c r="B19" s="136" t="s">
        <v>99</v>
      </c>
      <c r="C19" s="136" t="s">
        <v>88</v>
      </c>
      <c r="D19" s="136" t="s">
        <v>100</v>
      </c>
      <c r="E19" s="137">
        <f t="shared" si="0"/>
        <v>153278</v>
      </c>
      <c r="F19" s="137">
        <f t="shared" si="1"/>
        <v>153278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153278</v>
      </c>
      <c r="O19" s="137">
        <v>0</v>
      </c>
      <c r="P19" s="137">
        <v>0</v>
      </c>
      <c r="Q19" s="137">
        <v>0</v>
      </c>
      <c r="R19" s="137">
        <v>0</v>
      </c>
      <c r="S19" s="137">
        <v>0</v>
      </c>
      <c r="T19" s="137">
        <f t="shared" si="2"/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f t="shared" si="3"/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98</v>
      </c>
      <c r="B20" s="136" t="s">
        <v>99</v>
      </c>
      <c r="C20" s="136" t="s">
        <v>101</v>
      </c>
      <c r="D20" s="136" t="s">
        <v>102</v>
      </c>
      <c r="E20" s="137">
        <f t="shared" si="0"/>
        <v>136359</v>
      </c>
      <c r="F20" s="137">
        <f t="shared" si="1"/>
        <v>136359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136359</v>
      </c>
      <c r="O20" s="137">
        <v>0</v>
      </c>
      <c r="P20" s="137">
        <v>0</v>
      </c>
      <c r="Q20" s="137">
        <v>0</v>
      </c>
      <c r="R20" s="137">
        <v>0</v>
      </c>
      <c r="S20" s="137">
        <v>0</v>
      </c>
      <c r="T20" s="137">
        <f t="shared" si="2"/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f t="shared" si="3"/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  <row r="21" spans="1:112" ht="18.75" customHeight="1">
      <c r="A21" s="136" t="s">
        <v>98</v>
      </c>
      <c r="B21" s="136" t="s">
        <v>99</v>
      </c>
      <c r="C21" s="136" t="s">
        <v>87</v>
      </c>
      <c r="D21" s="136" t="s">
        <v>103</v>
      </c>
      <c r="E21" s="137">
        <f t="shared" si="0"/>
        <v>99056</v>
      </c>
      <c r="F21" s="137">
        <f t="shared" si="1"/>
        <v>99056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7">
        <v>0</v>
      </c>
      <c r="N21" s="137">
        <v>0</v>
      </c>
      <c r="O21" s="137">
        <v>99056</v>
      </c>
      <c r="P21" s="137">
        <v>0</v>
      </c>
      <c r="Q21" s="137">
        <v>0</v>
      </c>
      <c r="R21" s="137">
        <v>0</v>
      </c>
      <c r="S21" s="137">
        <v>0</v>
      </c>
      <c r="T21" s="137">
        <f t="shared" si="2"/>
        <v>0</v>
      </c>
      <c r="U21" s="137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37">
        <v>0</v>
      </c>
      <c r="AC21" s="137">
        <v>0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37">
        <v>0</v>
      </c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7">
        <v>0</v>
      </c>
      <c r="AU21" s="137">
        <v>0</v>
      </c>
      <c r="AV21" s="137">
        <f t="shared" si="3"/>
        <v>0</v>
      </c>
      <c r="AW21" s="137">
        <v>0</v>
      </c>
      <c r="AX21" s="137">
        <v>0</v>
      </c>
      <c r="AY21" s="137">
        <v>0</v>
      </c>
      <c r="AZ21" s="137">
        <v>0</v>
      </c>
      <c r="BA21" s="137">
        <v>0</v>
      </c>
      <c r="BB21" s="137">
        <v>0</v>
      </c>
      <c r="BC21" s="137">
        <v>0</v>
      </c>
      <c r="BD21" s="137">
        <v>0</v>
      </c>
      <c r="BE21" s="137">
        <v>0</v>
      </c>
      <c r="BF21" s="144">
        <v>0</v>
      </c>
      <c r="BG21" s="137">
        <v>0</v>
      </c>
      <c r="BH21" s="145">
        <v>0</v>
      </c>
      <c r="BI21" s="137">
        <f t="shared" si="4"/>
        <v>0</v>
      </c>
      <c r="BJ21" s="137">
        <v>0</v>
      </c>
      <c r="BK21" s="137">
        <v>0</v>
      </c>
      <c r="BL21" s="137">
        <v>0</v>
      </c>
      <c r="BM21" s="137">
        <v>0</v>
      </c>
      <c r="BN21" s="137">
        <v>0</v>
      </c>
      <c r="BO21" s="137">
        <v>0</v>
      </c>
      <c r="BP21" s="137">
        <v>0</v>
      </c>
      <c r="BQ21" s="137">
        <v>0</v>
      </c>
      <c r="BR21" s="137">
        <v>0</v>
      </c>
      <c r="BS21" s="137">
        <v>0</v>
      </c>
      <c r="BT21" s="137">
        <v>0</v>
      </c>
      <c r="BU21" s="137">
        <v>0</v>
      </c>
      <c r="BV21" s="137">
        <v>0</v>
      </c>
      <c r="BW21" s="137">
        <v>0</v>
      </c>
      <c r="BX21" s="137">
        <v>0</v>
      </c>
      <c r="BY21" s="137">
        <v>0</v>
      </c>
      <c r="BZ21" s="137">
        <v>0</v>
      </c>
      <c r="CA21" s="137">
        <f t="shared" si="5"/>
        <v>0</v>
      </c>
      <c r="CB21" s="137">
        <v>0</v>
      </c>
      <c r="CC21" s="137">
        <v>0</v>
      </c>
      <c r="CD21" s="137">
        <v>0</v>
      </c>
      <c r="CE21" s="137">
        <v>0</v>
      </c>
      <c r="CF21" s="137">
        <v>0</v>
      </c>
      <c r="CG21" s="137">
        <v>0</v>
      </c>
      <c r="CH21" s="137">
        <v>0</v>
      </c>
      <c r="CI21" s="137">
        <v>0</v>
      </c>
      <c r="CJ21" s="137">
        <v>0</v>
      </c>
      <c r="CK21" s="137">
        <v>0</v>
      </c>
      <c r="CL21" s="137">
        <v>0</v>
      </c>
      <c r="CM21" s="137">
        <v>0</v>
      </c>
      <c r="CN21" s="137">
        <v>0</v>
      </c>
      <c r="CO21" s="137">
        <v>0</v>
      </c>
      <c r="CP21" s="137">
        <v>0</v>
      </c>
      <c r="CQ21" s="137">
        <v>0</v>
      </c>
      <c r="CR21" s="137">
        <f t="shared" si="6"/>
        <v>0</v>
      </c>
      <c r="CS21" s="137">
        <v>0</v>
      </c>
      <c r="CT21" s="137">
        <v>0</v>
      </c>
      <c r="CU21" s="137">
        <v>0</v>
      </c>
      <c r="CV21" s="137">
        <v>0</v>
      </c>
      <c r="CW21" s="137">
        <v>0</v>
      </c>
      <c r="CX21" s="137">
        <v>0</v>
      </c>
      <c r="CY21" s="137">
        <v>0</v>
      </c>
      <c r="CZ21" s="137">
        <v>0</v>
      </c>
      <c r="DA21" s="137">
        <f t="shared" si="7"/>
        <v>0</v>
      </c>
      <c r="DB21" s="137">
        <v>0</v>
      </c>
      <c r="DC21" s="137">
        <v>0</v>
      </c>
      <c r="DD21" s="137">
        <f t="shared" si="8"/>
        <v>0</v>
      </c>
      <c r="DE21" s="137">
        <v>0</v>
      </c>
      <c r="DF21" s="137">
        <v>0</v>
      </c>
      <c r="DG21" s="137">
        <v>0</v>
      </c>
      <c r="DH21" s="137">
        <v>0</v>
      </c>
    </row>
    <row r="22" spans="1:112" ht="18.75" customHeight="1">
      <c r="A22" s="136" t="s">
        <v>20</v>
      </c>
      <c r="B22" s="136" t="s">
        <v>20</v>
      </c>
      <c r="C22" s="136" t="s">
        <v>20</v>
      </c>
      <c r="D22" s="136" t="s">
        <v>299</v>
      </c>
      <c r="E22" s="137">
        <f t="shared" si="0"/>
        <v>2540062.4</v>
      </c>
      <c r="F22" s="137">
        <f t="shared" si="1"/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7">
        <v>0</v>
      </c>
      <c r="N22" s="137">
        <v>0</v>
      </c>
      <c r="O22" s="137">
        <v>0</v>
      </c>
      <c r="P22" s="137">
        <v>0</v>
      </c>
      <c r="Q22" s="137">
        <v>0</v>
      </c>
      <c r="R22" s="137">
        <v>0</v>
      </c>
      <c r="S22" s="137">
        <v>0</v>
      </c>
      <c r="T22" s="137">
        <f t="shared" si="2"/>
        <v>0</v>
      </c>
      <c r="U22" s="137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37">
        <v>0</v>
      </c>
      <c r="AC22" s="137">
        <v>0</v>
      </c>
      <c r="AD22" s="137">
        <v>0</v>
      </c>
      <c r="AE22" s="137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  <c r="AK22" s="137">
        <v>0</v>
      </c>
      <c r="AL22" s="137">
        <v>0</v>
      </c>
      <c r="AM22" s="137">
        <v>0</v>
      </c>
      <c r="AN22" s="137">
        <v>0</v>
      </c>
      <c r="AO22" s="137">
        <v>0</v>
      </c>
      <c r="AP22" s="137">
        <v>0</v>
      </c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f t="shared" si="3"/>
        <v>2540062.4</v>
      </c>
      <c r="AW22" s="137">
        <v>0</v>
      </c>
      <c r="AX22" s="137">
        <v>0</v>
      </c>
      <c r="AY22" s="137">
        <v>0</v>
      </c>
      <c r="AZ22" s="137">
        <v>0</v>
      </c>
      <c r="BA22" s="137">
        <v>2540062.4</v>
      </c>
      <c r="BB22" s="137">
        <v>0</v>
      </c>
      <c r="BC22" s="137">
        <v>0</v>
      </c>
      <c r="BD22" s="137">
        <v>0</v>
      </c>
      <c r="BE22" s="137">
        <v>0</v>
      </c>
      <c r="BF22" s="144">
        <v>0</v>
      </c>
      <c r="BG22" s="137">
        <v>0</v>
      </c>
      <c r="BH22" s="145">
        <v>0</v>
      </c>
      <c r="BI22" s="137">
        <f t="shared" si="4"/>
        <v>0</v>
      </c>
      <c r="BJ22" s="137">
        <v>0</v>
      </c>
      <c r="BK22" s="137">
        <v>0</v>
      </c>
      <c r="BL22" s="137">
        <v>0</v>
      </c>
      <c r="BM22" s="137">
        <v>0</v>
      </c>
      <c r="BN22" s="137">
        <v>0</v>
      </c>
      <c r="BO22" s="137">
        <v>0</v>
      </c>
      <c r="BP22" s="137">
        <v>0</v>
      </c>
      <c r="BQ22" s="137">
        <v>0</v>
      </c>
      <c r="BR22" s="137">
        <v>0</v>
      </c>
      <c r="BS22" s="137">
        <v>0</v>
      </c>
      <c r="BT22" s="137">
        <v>0</v>
      </c>
      <c r="BU22" s="137">
        <v>0</v>
      </c>
      <c r="BV22" s="137">
        <v>0</v>
      </c>
      <c r="BW22" s="137">
        <v>0</v>
      </c>
      <c r="BX22" s="137">
        <v>0</v>
      </c>
      <c r="BY22" s="137">
        <v>0</v>
      </c>
      <c r="BZ22" s="137">
        <v>0</v>
      </c>
      <c r="CA22" s="137">
        <f t="shared" si="5"/>
        <v>0</v>
      </c>
      <c r="CB22" s="137">
        <v>0</v>
      </c>
      <c r="CC22" s="137">
        <v>0</v>
      </c>
      <c r="CD22" s="137">
        <v>0</v>
      </c>
      <c r="CE22" s="137">
        <v>0</v>
      </c>
      <c r="CF22" s="137">
        <v>0</v>
      </c>
      <c r="CG22" s="137">
        <v>0</v>
      </c>
      <c r="CH22" s="137">
        <v>0</v>
      </c>
      <c r="CI22" s="137">
        <v>0</v>
      </c>
      <c r="CJ22" s="137">
        <v>0</v>
      </c>
      <c r="CK22" s="137">
        <v>0</v>
      </c>
      <c r="CL22" s="137">
        <v>0</v>
      </c>
      <c r="CM22" s="137">
        <v>0</v>
      </c>
      <c r="CN22" s="137">
        <v>0</v>
      </c>
      <c r="CO22" s="137">
        <v>0</v>
      </c>
      <c r="CP22" s="137">
        <v>0</v>
      </c>
      <c r="CQ22" s="137">
        <v>0</v>
      </c>
      <c r="CR22" s="137">
        <f t="shared" si="6"/>
        <v>0</v>
      </c>
      <c r="CS22" s="137">
        <v>0</v>
      </c>
      <c r="CT22" s="137">
        <v>0</v>
      </c>
      <c r="CU22" s="137">
        <v>0</v>
      </c>
      <c r="CV22" s="137">
        <v>0</v>
      </c>
      <c r="CW22" s="137">
        <v>0</v>
      </c>
      <c r="CX22" s="137">
        <v>0</v>
      </c>
      <c r="CY22" s="137">
        <v>0</v>
      </c>
      <c r="CZ22" s="137">
        <v>0</v>
      </c>
      <c r="DA22" s="137">
        <f t="shared" si="7"/>
        <v>0</v>
      </c>
      <c r="DB22" s="137">
        <v>0</v>
      </c>
      <c r="DC22" s="137">
        <v>0</v>
      </c>
      <c r="DD22" s="137">
        <f t="shared" si="8"/>
        <v>0</v>
      </c>
      <c r="DE22" s="137">
        <v>0</v>
      </c>
      <c r="DF22" s="137">
        <v>0</v>
      </c>
      <c r="DG22" s="137">
        <v>0</v>
      </c>
      <c r="DH22" s="137">
        <v>0</v>
      </c>
    </row>
    <row r="23" spans="1:112" ht="18.75" customHeight="1">
      <c r="A23" s="136" t="s">
        <v>20</v>
      </c>
      <c r="B23" s="136" t="s">
        <v>20</v>
      </c>
      <c r="C23" s="136" t="s">
        <v>20</v>
      </c>
      <c r="D23" s="136" t="s">
        <v>300</v>
      </c>
      <c r="E23" s="137">
        <f t="shared" si="0"/>
        <v>2540062.4</v>
      </c>
      <c r="F23" s="137">
        <f t="shared" si="1"/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7">
        <v>0</v>
      </c>
      <c r="N23" s="137">
        <v>0</v>
      </c>
      <c r="O23" s="137">
        <v>0</v>
      </c>
      <c r="P23" s="137">
        <v>0</v>
      </c>
      <c r="Q23" s="137">
        <v>0</v>
      </c>
      <c r="R23" s="137">
        <v>0</v>
      </c>
      <c r="S23" s="137">
        <v>0</v>
      </c>
      <c r="T23" s="137">
        <f t="shared" si="2"/>
        <v>0</v>
      </c>
      <c r="U23" s="137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37">
        <v>0</v>
      </c>
      <c r="AC23" s="137">
        <v>0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0</v>
      </c>
      <c r="AJ23" s="137">
        <v>0</v>
      </c>
      <c r="AK23" s="137">
        <v>0</v>
      </c>
      <c r="AL23" s="137">
        <v>0</v>
      </c>
      <c r="AM23" s="137">
        <v>0</v>
      </c>
      <c r="AN23" s="137">
        <v>0</v>
      </c>
      <c r="AO23" s="137">
        <v>0</v>
      </c>
      <c r="AP23" s="137">
        <v>0</v>
      </c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f t="shared" si="3"/>
        <v>2540062.4</v>
      </c>
      <c r="AW23" s="137">
        <v>0</v>
      </c>
      <c r="AX23" s="137">
        <v>0</v>
      </c>
      <c r="AY23" s="137">
        <v>0</v>
      </c>
      <c r="AZ23" s="137">
        <v>0</v>
      </c>
      <c r="BA23" s="137">
        <v>2540062.4</v>
      </c>
      <c r="BB23" s="137">
        <v>0</v>
      </c>
      <c r="BC23" s="137">
        <v>0</v>
      </c>
      <c r="BD23" s="137">
        <v>0</v>
      </c>
      <c r="BE23" s="137">
        <v>0</v>
      </c>
      <c r="BF23" s="144">
        <v>0</v>
      </c>
      <c r="BG23" s="137">
        <v>0</v>
      </c>
      <c r="BH23" s="145">
        <v>0</v>
      </c>
      <c r="BI23" s="137">
        <f t="shared" si="4"/>
        <v>0</v>
      </c>
      <c r="BJ23" s="137">
        <v>0</v>
      </c>
      <c r="BK23" s="137">
        <v>0</v>
      </c>
      <c r="BL23" s="137">
        <v>0</v>
      </c>
      <c r="BM23" s="137">
        <v>0</v>
      </c>
      <c r="BN23" s="137">
        <v>0</v>
      </c>
      <c r="BO23" s="137">
        <v>0</v>
      </c>
      <c r="BP23" s="137">
        <v>0</v>
      </c>
      <c r="BQ23" s="137">
        <v>0</v>
      </c>
      <c r="BR23" s="137">
        <v>0</v>
      </c>
      <c r="BS23" s="137">
        <v>0</v>
      </c>
      <c r="BT23" s="137">
        <v>0</v>
      </c>
      <c r="BU23" s="137">
        <v>0</v>
      </c>
      <c r="BV23" s="137">
        <v>0</v>
      </c>
      <c r="BW23" s="137">
        <v>0</v>
      </c>
      <c r="BX23" s="137">
        <v>0</v>
      </c>
      <c r="BY23" s="137">
        <v>0</v>
      </c>
      <c r="BZ23" s="137">
        <v>0</v>
      </c>
      <c r="CA23" s="137">
        <f t="shared" si="5"/>
        <v>0</v>
      </c>
      <c r="CB23" s="137">
        <v>0</v>
      </c>
      <c r="CC23" s="137">
        <v>0</v>
      </c>
      <c r="CD23" s="137">
        <v>0</v>
      </c>
      <c r="CE23" s="137">
        <v>0</v>
      </c>
      <c r="CF23" s="137">
        <v>0</v>
      </c>
      <c r="CG23" s="137">
        <v>0</v>
      </c>
      <c r="CH23" s="137">
        <v>0</v>
      </c>
      <c r="CI23" s="137">
        <v>0</v>
      </c>
      <c r="CJ23" s="137">
        <v>0</v>
      </c>
      <c r="CK23" s="137">
        <v>0</v>
      </c>
      <c r="CL23" s="137">
        <v>0</v>
      </c>
      <c r="CM23" s="137">
        <v>0</v>
      </c>
      <c r="CN23" s="137">
        <v>0</v>
      </c>
      <c r="CO23" s="137">
        <v>0</v>
      </c>
      <c r="CP23" s="137">
        <v>0</v>
      </c>
      <c r="CQ23" s="137">
        <v>0</v>
      </c>
      <c r="CR23" s="137">
        <f t="shared" si="6"/>
        <v>0</v>
      </c>
      <c r="CS23" s="137">
        <v>0</v>
      </c>
      <c r="CT23" s="137">
        <v>0</v>
      </c>
      <c r="CU23" s="137">
        <v>0</v>
      </c>
      <c r="CV23" s="137">
        <v>0</v>
      </c>
      <c r="CW23" s="137">
        <v>0</v>
      </c>
      <c r="CX23" s="137">
        <v>0</v>
      </c>
      <c r="CY23" s="137">
        <v>0</v>
      </c>
      <c r="CZ23" s="137">
        <v>0</v>
      </c>
      <c r="DA23" s="137">
        <f t="shared" si="7"/>
        <v>0</v>
      </c>
      <c r="DB23" s="137">
        <v>0</v>
      </c>
      <c r="DC23" s="137">
        <v>0</v>
      </c>
      <c r="DD23" s="137">
        <f t="shared" si="8"/>
        <v>0</v>
      </c>
      <c r="DE23" s="137">
        <v>0</v>
      </c>
      <c r="DF23" s="137">
        <v>0</v>
      </c>
      <c r="DG23" s="137">
        <v>0</v>
      </c>
      <c r="DH23" s="137">
        <v>0</v>
      </c>
    </row>
    <row r="24" spans="1:112" ht="18.75" customHeight="1">
      <c r="A24" s="136" t="s">
        <v>104</v>
      </c>
      <c r="B24" s="136" t="s">
        <v>105</v>
      </c>
      <c r="C24" s="136" t="s">
        <v>94</v>
      </c>
      <c r="D24" s="136" t="s">
        <v>106</v>
      </c>
      <c r="E24" s="137">
        <f t="shared" si="0"/>
        <v>2540062.4</v>
      </c>
      <c r="F24" s="137">
        <f t="shared" si="1"/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0</v>
      </c>
      <c r="Q24" s="137">
        <v>0</v>
      </c>
      <c r="R24" s="137">
        <v>0</v>
      </c>
      <c r="S24" s="137">
        <v>0</v>
      </c>
      <c r="T24" s="137">
        <f t="shared" si="2"/>
        <v>0</v>
      </c>
      <c r="U24" s="137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37">
        <v>0</v>
      </c>
      <c r="AC24" s="137">
        <v>0</v>
      </c>
      <c r="AD24" s="137">
        <v>0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  <c r="AK24" s="137">
        <v>0</v>
      </c>
      <c r="AL24" s="137">
        <v>0</v>
      </c>
      <c r="AM24" s="137">
        <v>0</v>
      </c>
      <c r="AN24" s="137">
        <v>0</v>
      </c>
      <c r="AO24" s="137">
        <v>0</v>
      </c>
      <c r="AP24" s="137">
        <v>0</v>
      </c>
      <c r="AQ24" s="137">
        <v>0</v>
      </c>
      <c r="AR24" s="137">
        <v>0</v>
      </c>
      <c r="AS24" s="137">
        <v>0</v>
      </c>
      <c r="AT24" s="137">
        <v>0</v>
      </c>
      <c r="AU24" s="137">
        <v>0</v>
      </c>
      <c r="AV24" s="137">
        <f t="shared" si="3"/>
        <v>2540062.4</v>
      </c>
      <c r="AW24" s="137">
        <v>0</v>
      </c>
      <c r="AX24" s="137">
        <v>0</v>
      </c>
      <c r="AY24" s="137">
        <v>0</v>
      </c>
      <c r="AZ24" s="137">
        <v>0</v>
      </c>
      <c r="BA24" s="137">
        <v>2540062.4</v>
      </c>
      <c r="BB24" s="137">
        <v>0</v>
      </c>
      <c r="BC24" s="137">
        <v>0</v>
      </c>
      <c r="BD24" s="137">
        <v>0</v>
      </c>
      <c r="BE24" s="137">
        <v>0</v>
      </c>
      <c r="BF24" s="144">
        <v>0</v>
      </c>
      <c r="BG24" s="137">
        <v>0</v>
      </c>
      <c r="BH24" s="145">
        <v>0</v>
      </c>
      <c r="BI24" s="137">
        <f t="shared" si="4"/>
        <v>0</v>
      </c>
      <c r="BJ24" s="137">
        <v>0</v>
      </c>
      <c r="BK24" s="137">
        <v>0</v>
      </c>
      <c r="BL24" s="137">
        <v>0</v>
      </c>
      <c r="BM24" s="137">
        <v>0</v>
      </c>
      <c r="BN24" s="137">
        <v>0</v>
      </c>
      <c r="BO24" s="137">
        <v>0</v>
      </c>
      <c r="BP24" s="137">
        <v>0</v>
      </c>
      <c r="BQ24" s="137">
        <v>0</v>
      </c>
      <c r="BR24" s="137">
        <v>0</v>
      </c>
      <c r="BS24" s="137">
        <v>0</v>
      </c>
      <c r="BT24" s="137">
        <v>0</v>
      </c>
      <c r="BU24" s="137">
        <v>0</v>
      </c>
      <c r="BV24" s="137">
        <v>0</v>
      </c>
      <c r="BW24" s="137">
        <v>0</v>
      </c>
      <c r="BX24" s="137">
        <v>0</v>
      </c>
      <c r="BY24" s="137">
        <v>0</v>
      </c>
      <c r="BZ24" s="137">
        <v>0</v>
      </c>
      <c r="CA24" s="137">
        <f t="shared" si="5"/>
        <v>0</v>
      </c>
      <c r="CB24" s="137">
        <v>0</v>
      </c>
      <c r="CC24" s="137">
        <v>0</v>
      </c>
      <c r="CD24" s="137">
        <v>0</v>
      </c>
      <c r="CE24" s="137">
        <v>0</v>
      </c>
      <c r="CF24" s="137">
        <v>0</v>
      </c>
      <c r="CG24" s="137">
        <v>0</v>
      </c>
      <c r="CH24" s="137">
        <v>0</v>
      </c>
      <c r="CI24" s="137">
        <v>0</v>
      </c>
      <c r="CJ24" s="137">
        <v>0</v>
      </c>
      <c r="CK24" s="137">
        <v>0</v>
      </c>
      <c r="CL24" s="137">
        <v>0</v>
      </c>
      <c r="CM24" s="137">
        <v>0</v>
      </c>
      <c r="CN24" s="137">
        <v>0</v>
      </c>
      <c r="CO24" s="137">
        <v>0</v>
      </c>
      <c r="CP24" s="137">
        <v>0</v>
      </c>
      <c r="CQ24" s="137">
        <v>0</v>
      </c>
      <c r="CR24" s="137">
        <f t="shared" si="6"/>
        <v>0</v>
      </c>
      <c r="CS24" s="137">
        <v>0</v>
      </c>
      <c r="CT24" s="137">
        <v>0</v>
      </c>
      <c r="CU24" s="137">
        <v>0</v>
      </c>
      <c r="CV24" s="137">
        <v>0</v>
      </c>
      <c r="CW24" s="137">
        <v>0</v>
      </c>
      <c r="CX24" s="137">
        <v>0</v>
      </c>
      <c r="CY24" s="137">
        <v>0</v>
      </c>
      <c r="CZ24" s="137">
        <v>0</v>
      </c>
      <c r="DA24" s="137">
        <f t="shared" si="7"/>
        <v>0</v>
      </c>
      <c r="DB24" s="137">
        <v>0</v>
      </c>
      <c r="DC24" s="137">
        <v>0</v>
      </c>
      <c r="DD24" s="137">
        <f t="shared" si="8"/>
        <v>0</v>
      </c>
      <c r="DE24" s="137">
        <v>0</v>
      </c>
      <c r="DF24" s="137">
        <v>0</v>
      </c>
      <c r="DG24" s="137">
        <v>0</v>
      </c>
      <c r="DH24" s="137">
        <v>0</v>
      </c>
    </row>
    <row r="25" spans="1:112" ht="18.75" customHeight="1">
      <c r="A25" s="136" t="s">
        <v>20</v>
      </c>
      <c r="B25" s="136" t="s">
        <v>20</v>
      </c>
      <c r="C25" s="136" t="s">
        <v>20</v>
      </c>
      <c r="D25" s="136" t="s">
        <v>301</v>
      </c>
      <c r="E25" s="137">
        <f t="shared" si="0"/>
        <v>472875</v>
      </c>
      <c r="F25" s="137">
        <f t="shared" si="1"/>
        <v>472875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v>0</v>
      </c>
      <c r="P25" s="137">
        <v>0</v>
      </c>
      <c r="Q25" s="137">
        <v>472875</v>
      </c>
      <c r="R25" s="137">
        <v>0</v>
      </c>
      <c r="S25" s="137">
        <v>0</v>
      </c>
      <c r="T25" s="137">
        <f t="shared" si="2"/>
        <v>0</v>
      </c>
      <c r="U25" s="137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37">
        <v>0</v>
      </c>
      <c r="AC25" s="137">
        <v>0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37">
        <v>0</v>
      </c>
      <c r="AK25" s="137">
        <v>0</v>
      </c>
      <c r="AL25" s="137">
        <v>0</v>
      </c>
      <c r="AM25" s="137">
        <v>0</v>
      </c>
      <c r="AN25" s="137">
        <v>0</v>
      </c>
      <c r="AO25" s="137">
        <v>0</v>
      </c>
      <c r="AP25" s="137">
        <v>0</v>
      </c>
      <c r="AQ25" s="137">
        <v>0</v>
      </c>
      <c r="AR25" s="137">
        <v>0</v>
      </c>
      <c r="AS25" s="137">
        <v>0</v>
      </c>
      <c r="AT25" s="137">
        <v>0</v>
      </c>
      <c r="AU25" s="137">
        <v>0</v>
      </c>
      <c r="AV25" s="137">
        <f t="shared" si="3"/>
        <v>0</v>
      </c>
      <c r="AW25" s="137">
        <v>0</v>
      </c>
      <c r="AX25" s="137">
        <v>0</v>
      </c>
      <c r="AY25" s="137">
        <v>0</v>
      </c>
      <c r="AZ25" s="137">
        <v>0</v>
      </c>
      <c r="BA25" s="137">
        <v>0</v>
      </c>
      <c r="BB25" s="137">
        <v>0</v>
      </c>
      <c r="BC25" s="137">
        <v>0</v>
      </c>
      <c r="BD25" s="137">
        <v>0</v>
      </c>
      <c r="BE25" s="137">
        <v>0</v>
      </c>
      <c r="BF25" s="144">
        <v>0</v>
      </c>
      <c r="BG25" s="137">
        <v>0</v>
      </c>
      <c r="BH25" s="145">
        <v>0</v>
      </c>
      <c r="BI25" s="137">
        <f t="shared" si="4"/>
        <v>0</v>
      </c>
      <c r="BJ25" s="137">
        <v>0</v>
      </c>
      <c r="BK25" s="137">
        <v>0</v>
      </c>
      <c r="BL25" s="137">
        <v>0</v>
      </c>
      <c r="BM25" s="137">
        <v>0</v>
      </c>
      <c r="BN25" s="137">
        <v>0</v>
      </c>
      <c r="BO25" s="137">
        <v>0</v>
      </c>
      <c r="BP25" s="137">
        <v>0</v>
      </c>
      <c r="BQ25" s="137">
        <v>0</v>
      </c>
      <c r="BR25" s="137">
        <v>0</v>
      </c>
      <c r="BS25" s="137">
        <v>0</v>
      </c>
      <c r="BT25" s="137">
        <v>0</v>
      </c>
      <c r="BU25" s="137">
        <v>0</v>
      </c>
      <c r="BV25" s="137">
        <v>0</v>
      </c>
      <c r="BW25" s="137">
        <v>0</v>
      </c>
      <c r="BX25" s="137">
        <v>0</v>
      </c>
      <c r="BY25" s="137">
        <v>0</v>
      </c>
      <c r="BZ25" s="137">
        <v>0</v>
      </c>
      <c r="CA25" s="137">
        <f t="shared" si="5"/>
        <v>0</v>
      </c>
      <c r="CB25" s="137">
        <v>0</v>
      </c>
      <c r="CC25" s="137">
        <v>0</v>
      </c>
      <c r="CD25" s="137">
        <v>0</v>
      </c>
      <c r="CE25" s="137">
        <v>0</v>
      </c>
      <c r="CF25" s="137">
        <v>0</v>
      </c>
      <c r="CG25" s="137">
        <v>0</v>
      </c>
      <c r="CH25" s="137">
        <v>0</v>
      </c>
      <c r="CI25" s="137">
        <v>0</v>
      </c>
      <c r="CJ25" s="137">
        <v>0</v>
      </c>
      <c r="CK25" s="137">
        <v>0</v>
      </c>
      <c r="CL25" s="137">
        <v>0</v>
      </c>
      <c r="CM25" s="137">
        <v>0</v>
      </c>
      <c r="CN25" s="137">
        <v>0</v>
      </c>
      <c r="CO25" s="137">
        <v>0</v>
      </c>
      <c r="CP25" s="137">
        <v>0</v>
      </c>
      <c r="CQ25" s="137">
        <v>0</v>
      </c>
      <c r="CR25" s="137">
        <f t="shared" si="6"/>
        <v>0</v>
      </c>
      <c r="CS25" s="137">
        <v>0</v>
      </c>
      <c r="CT25" s="137">
        <v>0</v>
      </c>
      <c r="CU25" s="137">
        <v>0</v>
      </c>
      <c r="CV25" s="137">
        <v>0</v>
      </c>
      <c r="CW25" s="137">
        <v>0</v>
      </c>
      <c r="CX25" s="137">
        <v>0</v>
      </c>
      <c r="CY25" s="137">
        <v>0</v>
      </c>
      <c r="CZ25" s="137">
        <v>0</v>
      </c>
      <c r="DA25" s="137">
        <f t="shared" si="7"/>
        <v>0</v>
      </c>
      <c r="DB25" s="137">
        <v>0</v>
      </c>
      <c r="DC25" s="137">
        <v>0</v>
      </c>
      <c r="DD25" s="137">
        <f t="shared" si="8"/>
        <v>0</v>
      </c>
      <c r="DE25" s="137">
        <v>0</v>
      </c>
      <c r="DF25" s="137">
        <v>0</v>
      </c>
      <c r="DG25" s="137">
        <v>0</v>
      </c>
      <c r="DH25" s="137">
        <v>0</v>
      </c>
    </row>
    <row r="26" spans="1:112" ht="18.75" customHeight="1">
      <c r="A26" s="136" t="s">
        <v>20</v>
      </c>
      <c r="B26" s="136" t="s">
        <v>20</v>
      </c>
      <c r="C26" s="136" t="s">
        <v>20</v>
      </c>
      <c r="D26" s="136" t="s">
        <v>302</v>
      </c>
      <c r="E26" s="137">
        <f t="shared" si="0"/>
        <v>472875</v>
      </c>
      <c r="F26" s="137">
        <f t="shared" si="1"/>
        <v>472875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472875</v>
      </c>
      <c r="R26" s="137">
        <v>0</v>
      </c>
      <c r="S26" s="137">
        <v>0</v>
      </c>
      <c r="T26" s="137">
        <f t="shared" si="2"/>
        <v>0</v>
      </c>
      <c r="U26" s="137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37">
        <v>0</v>
      </c>
      <c r="AC26" s="137">
        <v>0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137">
        <v>0</v>
      </c>
      <c r="AU26" s="137">
        <v>0</v>
      </c>
      <c r="AV26" s="137">
        <f t="shared" si="3"/>
        <v>0</v>
      </c>
      <c r="AW26" s="137">
        <v>0</v>
      </c>
      <c r="AX26" s="137">
        <v>0</v>
      </c>
      <c r="AY26" s="137">
        <v>0</v>
      </c>
      <c r="AZ26" s="137">
        <v>0</v>
      </c>
      <c r="BA26" s="137">
        <v>0</v>
      </c>
      <c r="BB26" s="137">
        <v>0</v>
      </c>
      <c r="BC26" s="137">
        <v>0</v>
      </c>
      <c r="BD26" s="137">
        <v>0</v>
      </c>
      <c r="BE26" s="137">
        <v>0</v>
      </c>
      <c r="BF26" s="144">
        <v>0</v>
      </c>
      <c r="BG26" s="137">
        <v>0</v>
      </c>
      <c r="BH26" s="145">
        <v>0</v>
      </c>
      <c r="BI26" s="137">
        <f t="shared" si="4"/>
        <v>0</v>
      </c>
      <c r="BJ26" s="137">
        <v>0</v>
      </c>
      <c r="BK26" s="137">
        <v>0</v>
      </c>
      <c r="BL26" s="137">
        <v>0</v>
      </c>
      <c r="BM26" s="137">
        <v>0</v>
      </c>
      <c r="BN26" s="137">
        <v>0</v>
      </c>
      <c r="BO26" s="137">
        <v>0</v>
      </c>
      <c r="BP26" s="137">
        <v>0</v>
      </c>
      <c r="BQ26" s="137">
        <v>0</v>
      </c>
      <c r="BR26" s="137">
        <v>0</v>
      </c>
      <c r="BS26" s="137">
        <v>0</v>
      </c>
      <c r="BT26" s="137">
        <v>0</v>
      </c>
      <c r="BU26" s="137">
        <v>0</v>
      </c>
      <c r="BV26" s="137">
        <v>0</v>
      </c>
      <c r="BW26" s="137">
        <v>0</v>
      </c>
      <c r="BX26" s="137">
        <v>0</v>
      </c>
      <c r="BY26" s="137">
        <v>0</v>
      </c>
      <c r="BZ26" s="137">
        <v>0</v>
      </c>
      <c r="CA26" s="137">
        <f t="shared" si="5"/>
        <v>0</v>
      </c>
      <c r="CB26" s="137">
        <v>0</v>
      </c>
      <c r="CC26" s="137">
        <v>0</v>
      </c>
      <c r="CD26" s="137">
        <v>0</v>
      </c>
      <c r="CE26" s="137">
        <v>0</v>
      </c>
      <c r="CF26" s="137">
        <v>0</v>
      </c>
      <c r="CG26" s="137">
        <v>0</v>
      </c>
      <c r="CH26" s="137">
        <v>0</v>
      </c>
      <c r="CI26" s="137">
        <v>0</v>
      </c>
      <c r="CJ26" s="137">
        <v>0</v>
      </c>
      <c r="CK26" s="137">
        <v>0</v>
      </c>
      <c r="CL26" s="137">
        <v>0</v>
      </c>
      <c r="CM26" s="137">
        <v>0</v>
      </c>
      <c r="CN26" s="137">
        <v>0</v>
      </c>
      <c r="CO26" s="137">
        <v>0</v>
      </c>
      <c r="CP26" s="137">
        <v>0</v>
      </c>
      <c r="CQ26" s="137">
        <v>0</v>
      </c>
      <c r="CR26" s="137">
        <f t="shared" si="6"/>
        <v>0</v>
      </c>
      <c r="CS26" s="137">
        <v>0</v>
      </c>
      <c r="CT26" s="137">
        <v>0</v>
      </c>
      <c r="CU26" s="137">
        <v>0</v>
      </c>
      <c r="CV26" s="137">
        <v>0</v>
      </c>
      <c r="CW26" s="137">
        <v>0</v>
      </c>
      <c r="CX26" s="137">
        <v>0</v>
      </c>
      <c r="CY26" s="137">
        <v>0</v>
      </c>
      <c r="CZ26" s="137">
        <v>0</v>
      </c>
      <c r="DA26" s="137">
        <f t="shared" si="7"/>
        <v>0</v>
      </c>
      <c r="DB26" s="137">
        <v>0</v>
      </c>
      <c r="DC26" s="137">
        <v>0</v>
      </c>
      <c r="DD26" s="137">
        <f t="shared" si="8"/>
        <v>0</v>
      </c>
      <c r="DE26" s="137">
        <v>0</v>
      </c>
      <c r="DF26" s="137">
        <v>0</v>
      </c>
      <c r="DG26" s="137">
        <v>0</v>
      </c>
      <c r="DH26" s="137">
        <v>0</v>
      </c>
    </row>
    <row r="27" spans="1:112" ht="18.75" customHeight="1">
      <c r="A27" s="136" t="s">
        <v>107</v>
      </c>
      <c r="B27" s="136" t="s">
        <v>101</v>
      </c>
      <c r="C27" s="136" t="s">
        <v>88</v>
      </c>
      <c r="D27" s="136" t="s">
        <v>108</v>
      </c>
      <c r="E27" s="137">
        <f t="shared" si="0"/>
        <v>472875</v>
      </c>
      <c r="F27" s="137">
        <f t="shared" si="1"/>
        <v>472875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472875</v>
      </c>
      <c r="R27" s="137">
        <v>0</v>
      </c>
      <c r="S27" s="137">
        <v>0</v>
      </c>
      <c r="T27" s="137">
        <f t="shared" si="2"/>
        <v>0</v>
      </c>
      <c r="U27" s="137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37">
        <v>0</v>
      </c>
      <c r="AC27" s="137">
        <v>0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37">
        <v>0</v>
      </c>
      <c r="AK27" s="137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137">
        <v>0</v>
      </c>
      <c r="AU27" s="137">
        <v>0</v>
      </c>
      <c r="AV27" s="137">
        <f t="shared" si="3"/>
        <v>0</v>
      </c>
      <c r="AW27" s="137">
        <v>0</v>
      </c>
      <c r="AX27" s="137">
        <v>0</v>
      </c>
      <c r="AY27" s="137">
        <v>0</v>
      </c>
      <c r="AZ27" s="137">
        <v>0</v>
      </c>
      <c r="BA27" s="137">
        <v>0</v>
      </c>
      <c r="BB27" s="137">
        <v>0</v>
      </c>
      <c r="BC27" s="137">
        <v>0</v>
      </c>
      <c r="BD27" s="137">
        <v>0</v>
      </c>
      <c r="BE27" s="137">
        <v>0</v>
      </c>
      <c r="BF27" s="144">
        <v>0</v>
      </c>
      <c r="BG27" s="137">
        <v>0</v>
      </c>
      <c r="BH27" s="145">
        <v>0</v>
      </c>
      <c r="BI27" s="137">
        <f t="shared" si="4"/>
        <v>0</v>
      </c>
      <c r="BJ27" s="137">
        <v>0</v>
      </c>
      <c r="BK27" s="137">
        <v>0</v>
      </c>
      <c r="BL27" s="137">
        <v>0</v>
      </c>
      <c r="BM27" s="137">
        <v>0</v>
      </c>
      <c r="BN27" s="137">
        <v>0</v>
      </c>
      <c r="BO27" s="137">
        <v>0</v>
      </c>
      <c r="BP27" s="137">
        <v>0</v>
      </c>
      <c r="BQ27" s="137">
        <v>0</v>
      </c>
      <c r="BR27" s="137">
        <v>0</v>
      </c>
      <c r="BS27" s="137">
        <v>0</v>
      </c>
      <c r="BT27" s="137">
        <v>0</v>
      </c>
      <c r="BU27" s="137">
        <v>0</v>
      </c>
      <c r="BV27" s="137">
        <v>0</v>
      </c>
      <c r="BW27" s="137">
        <v>0</v>
      </c>
      <c r="BX27" s="137">
        <v>0</v>
      </c>
      <c r="BY27" s="137">
        <v>0</v>
      </c>
      <c r="BZ27" s="137">
        <v>0</v>
      </c>
      <c r="CA27" s="137">
        <f t="shared" si="5"/>
        <v>0</v>
      </c>
      <c r="CB27" s="137">
        <v>0</v>
      </c>
      <c r="CC27" s="137">
        <v>0</v>
      </c>
      <c r="CD27" s="137">
        <v>0</v>
      </c>
      <c r="CE27" s="137">
        <v>0</v>
      </c>
      <c r="CF27" s="137">
        <v>0</v>
      </c>
      <c r="CG27" s="137">
        <v>0</v>
      </c>
      <c r="CH27" s="137">
        <v>0</v>
      </c>
      <c r="CI27" s="137">
        <v>0</v>
      </c>
      <c r="CJ27" s="137">
        <v>0</v>
      </c>
      <c r="CK27" s="137">
        <v>0</v>
      </c>
      <c r="CL27" s="137">
        <v>0</v>
      </c>
      <c r="CM27" s="137">
        <v>0</v>
      </c>
      <c r="CN27" s="137">
        <v>0</v>
      </c>
      <c r="CO27" s="137">
        <v>0</v>
      </c>
      <c r="CP27" s="137">
        <v>0</v>
      </c>
      <c r="CQ27" s="137">
        <v>0</v>
      </c>
      <c r="CR27" s="137">
        <f t="shared" si="6"/>
        <v>0</v>
      </c>
      <c r="CS27" s="137">
        <v>0</v>
      </c>
      <c r="CT27" s="137">
        <v>0</v>
      </c>
      <c r="CU27" s="137">
        <v>0</v>
      </c>
      <c r="CV27" s="137">
        <v>0</v>
      </c>
      <c r="CW27" s="137">
        <v>0</v>
      </c>
      <c r="CX27" s="137">
        <v>0</v>
      </c>
      <c r="CY27" s="137">
        <v>0</v>
      </c>
      <c r="CZ27" s="137">
        <v>0</v>
      </c>
      <c r="DA27" s="137">
        <f t="shared" si="7"/>
        <v>0</v>
      </c>
      <c r="DB27" s="137">
        <v>0</v>
      </c>
      <c r="DC27" s="137">
        <v>0</v>
      </c>
      <c r="DD27" s="137">
        <f t="shared" si="8"/>
        <v>0</v>
      </c>
      <c r="DE27" s="137">
        <v>0</v>
      </c>
      <c r="DF27" s="137">
        <v>0</v>
      </c>
      <c r="DG27" s="137">
        <v>0</v>
      </c>
      <c r="DH27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303</v>
      </c>
    </row>
    <row r="2" spans="1:7" ht="25.5" customHeight="1">
      <c r="A2" s="67" t="s">
        <v>304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305</v>
      </c>
      <c r="B4" s="99"/>
      <c r="C4" s="99"/>
      <c r="D4" s="100"/>
      <c r="E4" s="120" t="s">
        <v>111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306</v>
      </c>
      <c r="E5" s="78" t="s">
        <v>60</v>
      </c>
      <c r="F5" s="75" t="s">
        <v>307</v>
      </c>
      <c r="G5" s="123" t="s">
        <v>308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30">SUM(F7,G7)</f>
        <v>8839969.4</v>
      </c>
      <c r="F7" s="128">
        <v>8256407.4</v>
      </c>
      <c r="G7" s="129">
        <v>583562</v>
      </c>
    </row>
    <row r="8" spans="1:7" ht="19.5" customHeight="1">
      <c r="A8" s="107" t="s">
        <v>309</v>
      </c>
      <c r="B8" s="117" t="s">
        <v>88</v>
      </c>
      <c r="C8" s="126" t="s">
        <v>84</v>
      </c>
      <c r="D8" s="107" t="s">
        <v>223</v>
      </c>
      <c r="E8" s="127">
        <f t="shared" si="0"/>
        <v>114193.3</v>
      </c>
      <c r="F8" s="128">
        <v>32963</v>
      </c>
      <c r="G8" s="129">
        <v>81230.3</v>
      </c>
    </row>
    <row r="9" spans="1:7" ht="19.5" customHeight="1">
      <c r="A9" s="107" t="s">
        <v>310</v>
      </c>
      <c r="B9" s="117" t="s">
        <v>88</v>
      </c>
      <c r="C9" s="126" t="s">
        <v>84</v>
      </c>
      <c r="D9" s="107" t="s">
        <v>210</v>
      </c>
      <c r="E9" s="127">
        <f t="shared" si="0"/>
        <v>2217432</v>
      </c>
      <c r="F9" s="128">
        <v>2217432</v>
      </c>
      <c r="G9" s="129">
        <v>0</v>
      </c>
    </row>
    <row r="10" spans="1:7" ht="19.5" customHeight="1">
      <c r="A10" s="107" t="s">
        <v>309</v>
      </c>
      <c r="B10" s="117" t="s">
        <v>101</v>
      </c>
      <c r="C10" s="126" t="s">
        <v>84</v>
      </c>
      <c r="D10" s="107" t="s">
        <v>224</v>
      </c>
      <c r="E10" s="127">
        <f t="shared" si="0"/>
        <v>125875</v>
      </c>
      <c r="F10" s="128">
        <v>45875</v>
      </c>
      <c r="G10" s="129">
        <v>80000</v>
      </c>
    </row>
    <row r="11" spans="1:7" ht="19.5" customHeight="1">
      <c r="A11" s="107" t="s">
        <v>310</v>
      </c>
      <c r="B11" s="117" t="s">
        <v>101</v>
      </c>
      <c r="C11" s="126" t="s">
        <v>84</v>
      </c>
      <c r="D11" s="107" t="s">
        <v>211</v>
      </c>
      <c r="E11" s="127">
        <f t="shared" si="0"/>
        <v>880728</v>
      </c>
      <c r="F11" s="128">
        <v>880728</v>
      </c>
      <c r="G11" s="129">
        <v>0</v>
      </c>
    </row>
    <row r="12" spans="1:7" ht="19.5" customHeight="1">
      <c r="A12" s="107" t="s">
        <v>311</v>
      </c>
      <c r="B12" s="117" t="s">
        <v>101</v>
      </c>
      <c r="C12" s="126" t="s">
        <v>84</v>
      </c>
      <c r="D12" s="107" t="s">
        <v>266</v>
      </c>
      <c r="E12" s="127">
        <f t="shared" si="0"/>
        <v>40000</v>
      </c>
      <c r="F12" s="128">
        <v>0</v>
      </c>
      <c r="G12" s="129">
        <v>40000</v>
      </c>
    </row>
    <row r="13" spans="1:7" ht="19.5" customHeight="1">
      <c r="A13" s="107" t="s">
        <v>310</v>
      </c>
      <c r="B13" s="117" t="s">
        <v>87</v>
      </c>
      <c r="C13" s="126" t="s">
        <v>84</v>
      </c>
      <c r="D13" s="107" t="s">
        <v>212</v>
      </c>
      <c r="E13" s="127">
        <f t="shared" si="0"/>
        <v>95101</v>
      </c>
      <c r="F13" s="128">
        <v>95101</v>
      </c>
      <c r="G13" s="129">
        <v>0</v>
      </c>
    </row>
    <row r="14" spans="1:7" ht="19.5" customHeight="1">
      <c r="A14" s="107" t="s">
        <v>312</v>
      </c>
      <c r="B14" s="117" t="s">
        <v>94</v>
      </c>
      <c r="C14" s="126" t="s">
        <v>84</v>
      </c>
      <c r="D14" s="107" t="s">
        <v>254</v>
      </c>
      <c r="E14" s="127">
        <f t="shared" si="0"/>
        <v>2673550.4</v>
      </c>
      <c r="F14" s="128">
        <v>2673550.4</v>
      </c>
      <c r="G14" s="129">
        <v>0</v>
      </c>
    </row>
    <row r="15" spans="1:7" ht="19.5" customHeight="1">
      <c r="A15" s="107" t="s">
        <v>309</v>
      </c>
      <c r="B15" s="117" t="s">
        <v>94</v>
      </c>
      <c r="C15" s="126" t="s">
        <v>84</v>
      </c>
      <c r="D15" s="107" t="s">
        <v>227</v>
      </c>
      <c r="E15" s="127">
        <f t="shared" si="0"/>
        <v>20000</v>
      </c>
      <c r="F15" s="128">
        <v>0</v>
      </c>
      <c r="G15" s="129">
        <v>20000</v>
      </c>
    </row>
    <row r="16" spans="1:7" ht="19.5" customHeight="1">
      <c r="A16" s="107" t="s">
        <v>309</v>
      </c>
      <c r="B16" s="117" t="s">
        <v>187</v>
      </c>
      <c r="C16" s="126" t="s">
        <v>84</v>
      </c>
      <c r="D16" s="107" t="s">
        <v>228</v>
      </c>
      <c r="E16" s="127">
        <f t="shared" si="0"/>
        <v>30000</v>
      </c>
      <c r="F16" s="128">
        <v>0</v>
      </c>
      <c r="G16" s="129">
        <v>30000</v>
      </c>
    </row>
    <row r="17" spans="1:7" ht="19.5" customHeight="1">
      <c r="A17" s="107" t="s">
        <v>310</v>
      </c>
      <c r="B17" s="117" t="s">
        <v>105</v>
      </c>
      <c r="C17" s="126" t="s">
        <v>84</v>
      </c>
      <c r="D17" s="107" t="s">
        <v>214</v>
      </c>
      <c r="E17" s="127">
        <f t="shared" si="0"/>
        <v>747144</v>
      </c>
      <c r="F17" s="128">
        <v>747144</v>
      </c>
      <c r="G17" s="129">
        <v>0</v>
      </c>
    </row>
    <row r="18" spans="1:7" ht="19.5" customHeight="1">
      <c r="A18" s="107" t="s">
        <v>310</v>
      </c>
      <c r="B18" s="117" t="s">
        <v>313</v>
      </c>
      <c r="C18" s="126" t="s">
        <v>84</v>
      </c>
      <c r="D18" s="107" t="s">
        <v>215</v>
      </c>
      <c r="E18" s="127">
        <f t="shared" si="0"/>
        <v>630489</v>
      </c>
      <c r="F18" s="128">
        <v>630489</v>
      </c>
      <c r="G18" s="129">
        <v>0</v>
      </c>
    </row>
    <row r="19" spans="1:7" ht="19.5" customHeight="1">
      <c r="A19" s="107" t="s">
        <v>312</v>
      </c>
      <c r="B19" s="117" t="s">
        <v>181</v>
      </c>
      <c r="C19" s="126" t="s">
        <v>84</v>
      </c>
      <c r="D19" s="107" t="s">
        <v>257</v>
      </c>
      <c r="E19" s="127">
        <f t="shared" si="0"/>
        <v>480</v>
      </c>
      <c r="F19" s="128">
        <v>480</v>
      </c>
      <c r="G19" s="129">
        <v>0</v>
      </c>
    </row>
    <row r="20" spans="1:7" ht="19.5" customHeight="1">
      <c r="A20" s="107" t="s">
        <v>310</v>
      </c>
      <c r="B20" s="117" t="s">
        <v>314</v>
      </c>
      <c r="C20" s="126" t="s">
        <v>84</v>
      </c>
      <c r="D20" s="107" t="s">
        <v>315</v>
      </c>
      <c r="E20" s="127">
        <f t="shared" si="0"/>
        <v>289637</v>
      </c>
      <c r="F20" s="128">
        <v>289637</v>
      </c>
      <c r="G20" s="129">
        <v>0</v>
      </c>
    </row>
    <row r="21" spans="1:7" ht="19.5" customHeight="1">
      <c r="A21" s="107" t="s">
        <v>310</v>
      </c>
      <c r="B21" s="117" t="s">
        <v>99</v>
      </c>
      <c r="C21" s="126" t="s">
        <v>84</v>
      </c>
      <c r="D21" s="107" t="s">
        <v>316</v>
      </c>
      <c r="E21" s="127">
        <f t="shared" si="0"/>
        <v>99056</v>
      </c>
      <c r="F21" s="128">
        <v>99056</v>
      </c>
      <c r="G21" s="129">
        <v>0</v>
      </c>
    </row>
    <row r="22" spans="1:7" ht="19.5" customHeight="1">
      <c r="A22" s="107" t="s">
        <v>309</v>
      </c>
      <c r="B22" s="117" t="s">
        <v>99</v>
      </c>
      <c r="C22" s="126" t="s">
        <v>84</v>
      </c>
      <c r="D22" s="107" t="s">
        <v>232</v>
      </c>
      <c r="E22" s="127">
        <f t="shared" si="0"/>
        <v>50000</v>
      </c>
      <c r="F22" s="128">
        <v>0</v>
      </c>
      <c r="G22" s="129">
        <v>50000</v>
      </c>
    </row>
    <row r="23" spans="1:7" ht="19.5" customHeight="1">
      <c r="A23" s="107" t="s">
        <v>310</v>
      </c>
      <c r="B23" s="117" t="s">
        <v>317</v>
      </c>
      <c r="C23" s="126" t="s">
        <v>84</v>
      </c>
      <c r="D23" s="107" t="s">
        <v>219</v>
      </c>
      <c r="E23" s="127">
        <f t="shared" si="0"/>
        <v>71077</v>
      </c>
      <c r="F23" s="128">
        <v>71077</v>
      </c>
      <c r="G23" s="129">
        <v>0</v>
      </c>
    </row>
    <row r="24" spans="1:7" ht="19.5" customHeight="1">
      <c r="A24" s="107" t="s">
        <v>309</v>
      </c>
      <c r="B24" s="117" t="s">
        <v>318</v>
      </c>
      <c r="C24" s="126" t="s">
        <v>84</v>
      </c>
      <c r="D24" s="107" t="s">
        <v>319</v>
      </c>
      <c r="E24" s="127">
        <f t="shared" si="0"/>
        <v>15000</v>
      </c>
      <c r="F24" s="128">
        <v>0</v>
      </c>
      <c r="G24" s="129">
        <v>15000</v>
      </c>
    </row>
    <row r="25" spans="1:7" ht="19.5" customHeight="1">
      <c r="A25" s="107" t="s">
        <v>310</v>
      </c>
      <c r="B25" s="117" t="s">
        <v>318</v>
      </c>
      <c r="C25" s="126" t="s">
        <v>84</v>
      </c>
      <c r="D25" s="107" t="s">
        <v>220</v>
      </c>
      <c r="E25" s="127">
        <f t="shared" si="0"/>
        <v>472875</v>
      </c>
      <c r="F25" s="128">
        <v>472875</v>
      </c>
      <c r="G25" s="129">
        <v>0</v>
      </c>
    </row>
    <row r="26" spans="1:7" ht="19.5" customHeight="1">
      <c r="A26" s="107" t="s">
        <v>309</v>
      </c>
      <c r="B26" s="117" t="s">
        <v>320</v>
      </c>
      <c r="C26" s="126" t="s">
        <v>84</v>
      </c>
      <c r="D26" s="107" t="s">
        <v>237</v>
      </c>
      <c r="E26" s="127">
        <f t="shared" si="0"/>
        <v>70927</v>
      </c>
      <c r="F26" s="128">
        <v>0</v>
      </c>
      <c r="G26" s="129">
        <v>70927</v>
      </c>
    </row>
    <row r="27" spans="1:7" ht="19.5" customHeight="1">
      <c r="A27" s="107" t="s">
        <v>309</v>
      </c>
      <c r="B27" s="117" t="s">
        <v>321</v>
      </c>
      <c r="C27" s="126" t="s">
        <v>84</v>
      </c>
      <c r="D27" s="107" t="s">
        <v>242</v>
      </c>
      <c r="E27" s="127">
        <f t="shared" si="0"/>
        <v>10000</v>
      </c>
      <c r="F27" s="128">
        <v>0</v>
      </c>
      <c r="G27" s="129">
        <v>10000</v>
      </c>
    </row>
    <row r="28" spans="1:7" ht="19.5" customHeight="1">
      <c r="A28" s="107" t="s">
        <v>309</v>
      </c>
      <c r="B28" s="117" t="s">
        <v>322</v>
      </c>
      <c r="C28" s="126" t="s">
        <v>84</v>
      </c>
      <c r="D28" s="107" t="s">
        <v>244</v>
      </c>
      <c r="E28" s="127">
        <f t="shared" si="0"/>
        <v>90000</v>
      </c>
      <c r="F28" s="128">
        <v>0</v>
      </c>
      <c r="G28" s="129">
        <v>90000</v>
      </c>
    </row>
    <row r="29" spans="1:7" ht="19.5" customHeight="1">
      <c r="A29" s="107" t="s">
        <v>309</v>
      </c>
      <c r="B29" s="117" t="s">
        <v>323</v>
      </c>
      <c r="C29" s="126" t="s">
        <v>84</v>
      </c>
      <c r="D29" s="107" t="s">
        <v>245</v>
      </c>
      <c r="E29" s="127">
        <f t="shared" si="0"/>
        <v>30000</v>
      </c>
      <c r="F29" s="128">
        <v>0</v>
      </c>
      <c r="G29" s="129">
        <v>30000</v>
      </c>
    </row>
    <row r="30" spans="1:7" ht="19.5" customHeight="1">
      <c r="A30" s="107" t="s">
        <v>309</v>
      </c>
      <c r="B30" s="117" t="s">
        <v>96</v>
      </c>
      <c r="C30" s="126" t="s">
        <v>84</v>
      </c>
      <c r="D30" s="107" t="s">
        <v>249</v>
      </c>
      <c r="E30" s="127">
        <f t="shared" si="0"/>
        <v>66404.7</v>
      </c>
      <c r="F30" s="128">
        <v>0</v>
      </c>
      <c r="G30" s="129">
        <v>66404.7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324</v>
      </c>
    </row>
    <row r="2" spans="1:6" ht="19.5" customHeight="1">
      <c r="A2" s="67" t="s">
        <v>325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326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20</v>
      </c>
      <c r="E6" s="118" t="s">
        <v>20</v>
      </c>
      <c r="F6" s="119" t="s">
        <v>20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20</v>
      </c>
      <c r="E7" s="118" t="s">
        <v>20</v>
      </c>
      <c r="F7" s="119" t="s">
        <v>20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20</v>
      </c>
      <c r="E8" s="118" t="s">
        <v>20</v>
      </c>
      <c r="F8" s="119" t="s">
        <v>20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20</v>
      </c>
      <c r="E9" s="118" t="s">
        <v>20</v>
      </c>
      <c r="F9" s="119" t="s">
        <v>20</v>
      </c>
    </row>
    <row r="10" spans="1:6" ht="19.5" customHeight="1">
      <c r="A10" s="117" t="s">
        <v>20</v>
      </c>
      <c r="B10" s="117" t="s">
        <v>20</v>
      </c>
      <c r="C10" s="117" t="s">
        <v>20</v>
      </c>
      <c r="D10" s="118" t="s">
        <v>20</v>
      </c>
      <c r="E10" s="118" t="s">
        <v>20</v>
      </c>
      <c r="F10" s="119" t="s">
        <v>20</v>
      </c>
    </row>
    <row r="11" spans="1:6" ht="19.5" customHeight="1">
      <c r="A11" s="117" t="s">
        <v>20</v>
      </c>
      <c r="B11" s="117" t="s">
        <v>20</v>
      </c>
      <c r="C11" s="117" t="s">
        <v>20</v>
      </c>
      <c r="D11" s="118" t="s">
        <v>20</v>
      </c>
      <c r="E11" s="118" t="s">
        <v>20</v>
      </c>
      <c r="F11" s="119" t="s">
        <v>20</v>
      </c>
    </row>
    <row r="12" spans="1:6" ht="19.5" customHeight="1">
      <c r="A12" s="117" t="s">
        <v>20</v>
      </c>
      <c r="B12" s="117" t="s">
        <v>20</v>
      </c>
      <c r="C12" s="117" t="s">
        <v>20</v>
      </c>
      <c r="D12" s="118" t="s">
        <v>20</v>
      </c>
      <c r="E12" s="118" t="s">
        <v>20</v>
      </c>
      <c r="F12" s="119" t="s">
        <v>20</v>
      </c>
    </row>
    <row r="13" spans="1:6" ht="19.5" customHeight="1">
      <c r="A13" s="117" t="s">
        <v>20</v>
      </c>
      <c r="B13" s="117" t="s">
        <v>20</v>
      </c>
      <c r="C13" s="117" t="s">
        <v>20</v>
      </c>
      <c r="D13" s="118" t="s">
        <v>20</v>
      </c>
      <c r="E13" s="118" t="s">
        <v>20</v>
      </c>
      <c r="F13" s="119" t="s">
        <v>20</v>
      </c>
    </row>
    <row r="14" spans="1:6" ht="19.5" customHeight="1">
      <c r="A14" s="117" t="s">
        <v>20</v>
      </c>
      <c r="B14" s="117" t="s">
        <v>20</v>
      </c>
      <c r="C14" s="117" t="s">
        <v>20</v>
      </c>
      <c r="D14" s="118" t="s">
        <v>20</v>
      </c>
      <c r="E14" s="118" t="s">
        <v>20</v>
      </c>
      <c r="F14" s="119" t="s">
        <v>20</v>
      </c>
    </row>
    <row r="15" spans="1:6" ht="19.5" customHeight="1">
      <c r="A15" s="117" t="s">
        <v>20</v>
      </c>
      <c r="B15" s="117" t="s">
        <v>20</v>
      </c>
      <c r="C15" s="117" t="s">
        <v>20</v>
      </c>
      <c r="D15" s="118" t="s">
        <v>20</v>
      </c>
      <c r="E15" s="118" t="s">
        <v>20</v>
      </c>
      <c r="F15" s="119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开江_唐绍凤</cp:lastModifiedBy>
  <dcterms:created xsi:type="dcterms:W3CDTF">2021-02-22T01:00:03Z</dcterms:created>
  <dcterms:modified xsi:type="dcterms:W3CDTF">2022-06-28T04:20:48Z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4100</vt:i4>
  </property>
  <property fmtid="{D5CDD505-2E9C-101B-9397-08002B2CF9AE}" pid="3" name="KSOProductBuildV">
    <vt:lpwstr>2052-11.1.0.11830</vt:lpwstr>
  </property>
  <property fmtid="{D5CDD505-2E9C-101B-9397-08002B2CF9AE}" pid="4" name="I">
    <vt:lpwstr>8C0F634F5695441D8DEEBB4A4F36D6CA</vt:lpwstr>
  </property>
</Properties>
</file>