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3" sheetId="3" r:id="rId2"/>
    <sheet name="Sheet4" sheetId="4" r:id="rId3"/>
  </sheets>
  <calcPr calcId="144525"/>
</workbook>
</file>

<file path=xl/sharedStrings.xml><?xml version="1.0" encoding="utf-8"?>
<sst xmlns="http://schemas.openxmlformats.org/spreadsheetml/2006/main" count="59" uniqueCount="41">
  <si>
    <t>附件1</t>
  </si>
  <si>
    <t>2022年第二批衔接资金用于种养业补助分配及公益性岗位安排明细表</t>
  </si>
  <si>
    <t>序号</t>
  </si>
  <si>
    <t>乡镇（街道）</t>
  </si>
  <si>
    <t>合计
（万元）</t>
  </si>
  <si>
    <t>种养业补助</t>
  </si>
  <si>
    <t>公益性岗位补助</t>
  </si>
  <si>
    <t>备注</t>
  </si>
  <si>
    <t>小计</t>
  </si>
  <si>
    <t>按脱贫人口、监测对象人数因素分配，占种养业总补助资金的70%</t>
  </si>
  <si>
    <t>按集中排查低收入人口数因素分配，占种养业总补助资金的30%</t>
  </si>
  <si>
    <t>乡村振兴专员岗位                
（按1.2万元/个·年标准测算）</t>
  </si>
  <si>
    <t>山洪灾害危险区监测员
（按0.36万元/个·年标准测算）</t>
  </si>
  <si>
    <t>其他临时公共服务岗位             （按0.6万元/个·年标准测算）</t>
  </si>
  <si>
    <t>金额</t>
  </si>
  <si>
    <t>人数</t>
  </si>
  <si>
    <t>岗位个数</t>
  </si>
  <si>
    <t>淙城街道办</t>
  </si>
  <si>
    <t>普安镇</t>
  </si>
  <si>
    <t>回龙镇</t>
  </si>
  <si>
    <t>永兴镇</t>
  </si>
  <si>
    <t>灵岩镇</t>
  </si>
  <si>
    <t>梅家乡</t>
  </si>
  <si>
    <t>新宁镇</t>
  </si>
  <si>
    <t>讲治镇</t>
  </si>
  <si>
    <t>甘棠镇</t>
  </si>
  <si>
    <t>长岭镇</t>
  </si>
  <si>
    <t>八庙镇</t>
  </si>
  <si>
    <t>广福镇</t>
  </si>
  <si>
    <t>任市镇</t>
  </si>
  <si>
    <t>合计</t>
  </si>
  <si>
    <t>2022年第二批衔接资金用于种养业补助人员明细表</t>
  </si>
  <si>
    <t>村</t>
  </si>
  <si>
    <t>姓名</t>
  </si>
  <si>
    <t>身份证号码</t>
  </si>
  <si>
    <t>人员属性</t>
  </si>
  <si>
    <t>补助金额</t>
  </si>
  <si>
    <t>资金用途</t>
  </si>
  <si>
    <t>2022年第二批衔接资金用于公益性岗位人员明细表</t>
  </si>
  <si>
    <t>补助标准</t>
  </si>
  <si>
    <t>岗位类别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</si>
</sst>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.0_ "/>
  </numFmts>
  <fonts count="30">
    <font>
      <sz val="11"/>
      <name val="宋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2"/>
      <name val="方正黑体简体"/>
      <charset val="134"/>
    </font>
    <font>
      <sz val="14"/>
      <name val="方正黑体简体"/>
      <charset val="134"/>
    </font>
    <font>
      <sz val="17"/>
      <name val="方正小标宋简体"/>
      <charset val="134"/>
    </font>
    <font>
      <sz val="10"/>
      <name val="方正黑体简体"/>
      <charset val="134"/>
    </font>
    <font>
      <sz val="9"/>
      <name val="方正楷体简体"/>
      <charset val="134"/>
    </font>
    <font>
      <sz val="11"/>
      <name val="方正楷体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tabSelected="1" workbookViewId="0">
      <selection activeCell="A1" sqref="A1:B1"/>
    </sheetView>
  </sheetViews>
  <sheetFormatPr defaultColWidth="9" defaultRowHeight="13.5"/>
  <cols>
    <col min="1" max="1" width="7.375" customWidth="1"/>
    <col min="2" max="2" width="13.125" customWidth="1"/>
    <col min="3" max="3" width="10.5" customWidth="1"/>
    <col min="4" max="4" width="9.125" customWidth="1"/>
    <col min="5" max="8" width="8.875" customWidth="1"/>
    <col min="9" max="9" width="8.25" customWidth="1"/>
    <col min="10" max="11" width="8.875" customWidth="1"/>
    <col min="12" max="12" width="8.875" style="6" customWidth="1"/>
    <col min="13" max="13" width="8.875" style="7" customWidth="1"/>
    <col min="14" max="15" width="8.875" customWidth="1"/>
    <col min="16" max="16" width="6.875" customWidth="1"/>
  </cols>
  <sheetData>
    <row r="1" ht="20" customHeight="1" spans="1:7">
      <c r="A1" s="8" t="s">
        <v>0</v>
      </c>
      <c r="B1" s="8"/>
      <c r="C1" s="9"/>
      <c r="D1" s="9"/>
      <c r="E1" s="9"/>
      <c r="F1" s="9"/>
      <c r="G1" s="9"/>
    </row>
    <row r="2" ht="28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7"/>
      <c r="M2" s="28"/>
      <c r="N2" s="10"/>
      <c r="O2" s="10"/>
      <c r="P2" s="10"/>
    </row>
    <row r="3" s="5" customFormat="1" ht="21" customHeight="1" spans="1:16">
      <c r="A3" s="11" t="s">
        <v>2</v>
      </c>
      <c r="B3" s="11" t="s">
        <v>3</v>
      </c>
      <c r="C3" s="12" t="s">
        <v>4</v>
      </c>
      <c r="D3" s="13" t="s">
        <v>5</v>
      </c>
      <c r="E3" s="14"/>
      <c r="F3" s="14"/>
      <c r="G3" s="14"/>
      <c r="H3" s="15"/>
      <c r="I3" s="13" t="s">
        <v>6</v>
      </c>
      <c r="J3" s="14"/>
      <c r="K3" s="14"/>
      <c r="L3" s="29"/>
      <c r="M3" s="30"/>
      <c r="N3" s="14"/>
      <c r="O3" s="15"/>
      <c r="P3" s="31" t="s">
        <v>7</v>
      </c>
    </row>
    <row r="4" ht="38" customHeight="1" spans="1:16">
      <c r="A4" s="16"/>
      <c r="B4" s="16"/>
      <c r="C4" s="16"/>
      <c r="D4" s="12" t="s">
        <v>8</v>
      </c>
      <c r="E4" s="17" t="s">
        <v>9</v>
      </c>
      <c r="F4" s="18"/>
      <c r="G4" s="17" t="s">
        <v>10</v>
      </c>
      <c r="H4" s="18"/>
      <c r="I4" s="12" t="s">
        <v>8</v>
      </c>
      <c r="J4" s="17" t="s">
        <v>11</v>
      </c>
      <c r="K4" s="18"/>
      <c r="L4" s="32" t="s">
        <v>12</v>
      </c>
      <c r="M4" s="33"/>
      <c r="N4" s="17" t="s">
        <v>13</v>
      </c>
      <c r="O4" s="18"/>
      <c r="P4" s="34"/>
    </row>
    <row r="5" ht="24" customHeight="1" spans="1:16">
      <c r="A5" s="19"/>
      <c r="B5" s="19"/>
      <c r="C5" s="19"/>
      <c r="D5" s="20"/>
      <c r="E5" s="21" t="s">
        <v>14</v>
      </c>
      <c r="F5" s="21" t="s">
        <v>15</v>
      </c>
      <c r="G5" s="21" t="s">
        <v>14</v>
      </c>
      <c r="H5" s="21" t="s">
        <v>15</v>
      </c>
      <c r="I5" s="20"/>
      <c r="J5" s="21" t="s">
        <v>14</v>
      </c>
      <c r="K5" s="21" t="s">
        <v>16</v>
      </c>
      <c r="L5" s="35" t="s">
        <v>14</v>
      </c>
      <c r="M5" s="36" t="s">
        <v>16</v>
      </c>
      <c r="N5" s="21" t="s">
        <v>14</v>
      </c>
      <c r="O5" s="21" t="s">
        <v>16</v>
      </c>
      <c r="P5" s="37"/>
    </row>
    <row r="6" ht="26" customHeight="1" spans="1:16">
      <c r="A6" s="3">
        <v>1</v>
      </c>
      <c r="B6" s="22" t="s">
        <v>17</v>
      </c>
      <c r="C6" s="21">
        <f>D6+I6</f>
        <v>6.33734934685583</v>
      </c>
      <c r="D6" s="21">
        <f>E6+G6</f>
        <v>5.13734934685583</v>
      </c>
      <c r="E6" s="21">
        <f>358*0.7/57456*F6</f>
        <v>4.03884015594542</v>
      </c>
      <c r="F6" s="23">
        <v>926</v>
      </c>
      <c r="G6" s="21">
        <f>358*0.3/20727*H6</f>
        <v>1.09850919091041</v>
      </c>
      <c r="H6" s="23">
        <v>212</v>
      </c>
      <c r="I6" s="21">
        <f>J6+L6+N6</f>
        <v>1.2</v>
      </c>
      <c r="J6" s="21">
        <v>0</v>
      </c>
      <c r="K6" s="26">
        <v>0</v>
      </c>
      <c r="L6" s="35">
        <v>0</v>
      </c>
      <c r="M6" s="36">
        <v>0</v>
      </c>
      <c r="N6" s="21">
        <f>0.6*O6</f>
        <v>1.2</v>
      </c>
      <c r="O6" s="26">
        <v>2</v>
      </c>
      <c r="P6" s="3"/>
    </row>
    <row r="7" ht="26" customHeight="1" spans="1:16">
      <c r="A7" s="3">
        <v>2</v>
      </c>
      <c r="B7" s="22" t="s">
        <v>18</v>
      </c>
      <c r="C7" s="21">
        <f t="shared" ref="C7:C19" si="0">D7+I7</f>
        <v>77.5784893104934</v>
      </c>
      <c r="D7" s="21">
        <f t="shared" ref="D7:D19" si="1">E7+G7</f>
        <v>44.0984893104934</v>
      </c>
      <c r="E7" s="21">
        <f t="shared" ref="E7:E19" si="2">358*0.7/57456*F7</f>
        <v>30.2738547758285</v>
      </c>
      <c r="F7" s="23">
        <v>6941</v>
      </c>
      <c r="G7" s="21">
        <f t="shared" ref="G7:G19" si="3">358*0.3/20727*H7</f>
        <v>13.8246345346649</v>
      </c>
      <c r="H7" s="23">
        <v>2668</v>
      </c>
      <c r="I7" s="21">
        <f t="shared" ref="I7:I19" si="4">J7+L7+N7</f>
        <v>33.48</v>
      </c>
      <c r="J7" s="21">
        <f>1.2*K7</f>
        <v>6</v>
      </c>
      <c r="K7" s="26">
        <v>5</v>
      </c>
      <c r="L7" s="35">
        <v>24.48</v>
      </c>
      <c r="M7" s="36">
        <v>68</v>
      </c>
      <c r="N7" s="21">
        <f t="shared" ref="N7:N19" si="5">0.6*O7</f>
        <v>3</v>
      </c>
      <c r="O7" s="26">
        <v>5</v>
      </c>
      <c r="P7" s="3"/>
    </row>
    <row r="8" ht="26" customHeight="1" spans="1:16">
      <c r="A8" s="3">
        <v>3</v>
      </c>
      <c r="B8" s="22" t="s">
        <v>19</v>
      </c>
      <c r="C8" s="21">
        <f t="shared" si="0"/>
        <v>59.8341981261834</v>
      </c>
      <c r="D8" s="21">
        <f t="shared" si="1"/>
        <v>31.6341981261834</v>
      </c>
      <c r="E8" s="21">
        <f t="shared" si="2"/>
        <v>22.6803118908382</v>
      </c>
      <c r="F8" s="23">
        <v>5200</v>
      </c>
      <c r="G8" s="21">
        <f t="shared" si="3"/>
        <v>8.9538862353452</v>
      </c>
      <c r="H8" s="23">
        <v>1728</v>
      </c>
      <c r="I8" s="21">
        <f t="shared" si="4"/>
        <v>28.2</v>
      </c>
      <c r="J8" s="21">
        <f t="shared" ref="J8:J19" si="6">1.2*K8</f>
        <v>8.4</v>
      </c>
      <c r="K8" s="26">
        <v>7</v>
      </c>
      <c r="L8" s="35">
        <v>18</v>
      </c>
      <c r="M8" s="36">
        <v>50</v>
      </c>
      <c r="N8" s="21">
        <f t="shared" si="5"/>
        <v>1.8</v>
      </c>
      <c r="O8" s="26">
        <v>3</v>
      </c>
      <c r="P8" s="3"/>
    </row>
    <row r="9" ht="26" customHeight="1" spans="1:16">
      <c r="A9" s="3">
        <v>4</v>
      </c>
      <c r="B9" s="22" t="s">
        <v>20</v>
      </c>
      <c r="C9" s="21">
        <f t="shared" si="0"/>
        <v>50.9735953422055</v>
      </c>
      <c r="D9" s="21">
        <f t="shared" si="1"/>
        <v>35.4935953422055</v>
      </c>
      <c r="E9" s="21">
        <f t="shared" si="2"/>
        <v>20.425365497076</v>
      </c>
      <c r="F9" s="23">
        <v>4683</v>
      </c>
      <c r="G9" s="21">
        <f t="shared" si="3"/>
        <v>15.0682298451295</v>
      </c>
      <c r="H9" s="23">
        <v>2908</v>
      </c>
      <c r="I9" s="21">
        <f t="shared" si="4"/>
        <v>15.48</v>
      </c>
      <c r="J9" s="21">
        <f t="shared" si="6"/>
        <v>4.8</v>
      </c>
      <c r="K9" s="26">
        <v>4</v>
      </c>
      <c r="L9" s="35">
        <v>8.28</v>
      </c>
      <c r="M9" s="36">
        <v>23</v>
      </c>
      <c r="N9" s="21">
        <f t="shared" si="5"/>
        <v>2.4</v>
      </c>
      <c r="O9" s="26">
        <v>4</v>
      </c>
      <c r="P9" s="3"/>
    </row>
    <row r="10" ht="26" customHeight="1" spans="1:16">
      <c r="A10" s="3">
        <v>5</v>
      </c>
      <c r="B10" s="22" t="s">
        <v>21</v>
      </c>
      <c r="C10" s="21">
        <f t="shared" si="0"/>
        <v>29.4879038845848</v>
      </c>
      <c r="D10" s="21">
        <f t="shared" si="1"/>
        <v>21.3279038845848</v>
      </c>
      <c r="E10" s="21">
        <f t="shared" si="2"/>
        <v>13.2548976608187</v>
      </c>
      <c r="F10" s="23">
        <v>3039</v>
      </c>
      <c r="G10" s="21">
        <f t="shared" si="3"/>
        <v>8.0730062237661</v>
      </c>
      <c r="H10" s="23">
        <v>1558</v>
      </c>
      <c r="I10" s="21">
        <f t="shared" si="4"/>
        <v>8.16</v>
      </c>
      <c r="J10" s="21">
        <f t="shared" si="6"/>
        <v>3.6</v>
      </c>
      <c r="K10" s="26">
        <v>3</v>
      </c>
      <c r="L10" s="35">
        <v>2.16</v>
      </c>
      <c r="M10" s="36">
        <v>6</v>
      </c>
      <c r="N10" s="21">
        <f t="shared" si="5"/>
        <v>2.4</v>
      </c>
      <c r="O10" s="26">
        <v>4</v>
      </c>
      <c r="P10" s="3"/>
    </row>
    <row r="11" ht="26" customHeight="1" spans="1:16">
      <c r="A11" s="3">
        <v>6</v>
      </c>
      <c r="B11" s="22" t="s">
        <v>22</v>
      </c>
      <c r="C11" s="21">
        <f t="shared" si="0"/>
        <v>31.1281600404253</v>
      </c>
      <c r="D11" s="21">
        <f t="shared" si="1"/>
        <v>19.2481600404253</v>
      </c>
      <c r="E11" s="21">
        <f t="shared" si="2"/>
        <v>10.7295321637427</v>
      </c>
      <c r="F11" s="23">
        <v>2460</v>
      </c>
      <c r="G11" s="21">
        <f t="shared" si="3"/>
        <v>8.51862787668259</v>
      </c>
      <c r="H11" s="23">
        <v>1644</v>
      </c>
      <c r="I11" s="21">
        <f t="shared" si="4"/>
        <v>11.88</v>
      </c>
      <c r="J11" s="21">
        <f t="shared" si="6"/>
        <v>4.8</v>
      </c>
      <c r="K11" s="26">
        <v>4</v>
      </c>
      <c r="L11" s="35">
        <v>4.68</v>
      </c>
      <c r="M11" s="36">
        <v>13</v>
      </c>
      <c r="N11" s="21">
        <f t="shared" si="5"/>
        <v>2.4</v>
      </c>
      <c r="O11" s="26">
        <v>4</v>
      </c>
      <c r="P11" s="3"/>
    </row>
    <row r="12" ht="26" customHeight="1" spans="1:16">
      <c r="A12" s="3">
        <v>7</v>
      </c>
      <c r="B12" s="22" t="s">
        <v>23</v>
      </c>
      <c r="C12" s="21">
        <f t="shared" si="0"/>
        <v>53.7157712289843</v>
      </c>
      <c r="D12" s="21">
        <f t="shared" si="1"/>
        <v>33.4357712289843</v>
      </c>
      <c r="E12" s="21">
        <f t="shared" si="2"/>
        <v>22.6890350877193</v>
      </c>
      <c r="F12" s="23">
        <v>5202</v>
      </c>
      <c r="G12" s="21">
        <f t="shared" si="3"/>
        <v>10.746736141265</v>
      </c>
      <c r="H12" s="23">
        <v>2074</v>
      </c>
      <c r="I12" s="21">
        <f t="shared" si="4"/>
        <v>20.28</v>
      </c>
      <c r="J12" s="21">
        <f t="shared" si="6"/>
        <v>9.6</v>
      </c>
      <c r="K12" s="26">
        <v>8</v>
      </c>
      <c r="L12" s="35">
        <v>8.28</v>
      </c>
      <c r="M12" s="36">
        <v>23</v>
      </c>
      <c r="N12" s="21">
        <f t="shared" si="5"/>
        <v>2.4</v>
      </c>
      <c r="O12" s="26">
        <v>4</v>
      </c>
      <c r="P12" s="3"/>
    </row>
    <row r="13" ht="26" customHeight="1" spans="1:16">
      <c r="A13" s="3">
        <v>8</v>
      </c>
      <c r="B13" s="22" t="s">
        <v>24</v>
      </c>
      <c r="C13" s="21">
        <f t="shared" si="0"/>
        <v>48.366153529721</v>
      </c>
      <c r="D13" s="21">
        <f t="shared" si="1"/>
        <v>32.526153529721</v>
      </c>
      <c r="E13" s="21">
        <f t="shared" si="2"/>
        <v>22.9245614035088</v>
      </c>
      <c r="F13" s="23">
        <v>5256</v>
      </c>
      <c r="G13" s="21">
        <f t="shared" si="3"/>
        <v>9.60159212621219</v>
      </c>
      <c r="H13" s="23">
        <v>1853</v>
      </c>
      <c r="I13" s="21">
        <f t="shared" si="4"/>
        <v>15.84</v>
      </c>
      <c r="J13" s="21">
        <f t="shared" si="6"/>
        <v>6</v>
      </c>
      <c r="K13" s="26">
        <v>5</v>
      </c>
      <c r="L13" s="35">
        <v>6.84</v>
      </c>
      <c r="M13" s="36">
        <v>19</v>
      </c>
      <c r="N13" s="21">
        <f t="shared" si="5"/>
        <v>3</v>
      </c>
      <c r="O13" s="26">
        <v>5</v>
      </c>
      <c r="P13" s="3"/>
    </row>
    <row r="14" ht="26" customHeight="1" spans="1:16">
      <c r="A14" s="3">
        <v>9</v>
      </c>
      <c r="B14" s="22" t="s">
        <v>25</v>
      </c>
      <c r="C14" s="21">
        <f t="shared" si="0"/>
        <v>54.3734998484899</v>
      </c>
      <c r="D14" s="21">
        <f t="shared" si="1"/>
        <v>35.1734998484899</v>
      </c>
      <c r="E14" s="21">
        <f t="shared" si="2"/>
        <v>25.9035331384016</v>
      </c>
      <c r="F14" s="23">
        <v>5939</v>
      </c>
      <c r="G14" s="21">
        <f t="shared" si="3"/>
        <v>9.26996671008829</v>
      </c>
      <c r="H14" s="23">
        <v>1789</v>
      </c>
      <c r="I14" s="21">
        <f t="shared" si="4"/>
        <v>19.2</v>
      </c>
      <c r="J14" s="21">
        <f t="shared" si="6"/>
        <v>6</v>
      </c>
      <c r="K14" s="26">
        <v>5</v>
      </c>
      <c r="L14" s="35">
        <v>10.8</v>
      </c>
      <c r="M14" s="36">
        <v>30</v>
      </c>
      <c r="N14" s="21">
        <f t="shared" si="5"/>
        <v>2.4</v>
      </c>
      <c r="O14" s="26">
        <v>4</v>
      </c>
      <c r="P14" s="3"/>
    </row>
    <row r="15" ht="26" customHeight="1" spans="1:16">
      <c r="A15" s="3">
        <v>10</v>
      </c>
      <c r="B15" s="22" t="s">
        <v>26</v>
      </c>
      <c r="C15" s="21">
        <f t="shared" si="0"/>
        <v>39.7563156752063</v>
      </c>
      <c r="D15" s="21">
        <f t="shared" si="1"/>
        <v>24.5163156752063</v>
      </c>
      <c r="E15" s="21">
        <f t="shared" si="2"/>
        <v>19.3916666666667</v>
      </c>
      <c r="F15" s="23">
        <v>4446</v>
      </c>
      <c r="G15" s="21">
        <f t="shared" si="3"/>
        <v>5.12464900853959</v>
      </c>
      <c r="H15" s="23">
        <v>989</v>
      </c>
      <c r="I15" s="21">
        <f t="shared" si="4"/>
        <v>15.24</v>
      </c>
      <c r="J15" s="21">
        <f t="shared" si="6"/>
        <v>4.8</v>
      </c>
      <c r="K15" s="26">
        <v>4</v>
      </c>
      <c r="L15" s="35">
        <v>8.64</v>
      </c>
      <c r="M15" s="36">
        <v>24</v>
      </c>
      <c r="N15" s="21">
        <f t="shared" si="5"/>
        <v>1.8</v>
      </c>
      <c r="O15" s="26">
        <v>3</v>
      </c>
      <c r="P15" s="3"/>
    </row>
    <row r="16" ht="26" customHeight="1" spans="1:16">
      <c r="A16" s="3">
        <v>11</v>
      </c>
      <c r="B16" s="22" t="s">
        <v>27</v>
      </c>
      <c r="C16" s="21">
        <f t="shared" si="0"/>
        <v>25.4832094610894</v>
      </c>
      <c r="D16" s="21">
        <f t="shared" si="1"/>
        <v>17.9232094610894</v>
      </c>
      <c r="E16" s="21">
        <f t="shared" si="2"/>
        <v>12.1819444444444</v>
      </c>
      <c r="F16" s="23">
        <v>2793</v>
      </c>
      <c r="G16" s="21">
        <f t="shared" si="3"/>
        <v>5.74126501664496</v>
      </c>
      <c r="H16" s="23">
        <v>1108</v>
      </c>
      <c r="I16" s="21">
        <f t="shared" si="4"/>
        <v>7.56</v>
      </c>
      <c r="J16" s="21">
        <f t="shared" si="6"/>
        <v>4.8</v>
      </c>
      <c r="K16" s="26">
        <v>4</v>
      </c>
      <c r="L16" s="35">
        <v>0.36</v>
      </c>
      <c r="M16" s="36">
        <v>1</v>
      </c>
      <c r="N16" s="21">
        <f t="shared" si="5"/>
        <v>2.4</v>
      </c>
      <c r="O16" s="26">
        <v>4</v>
      </c>
      <c r="P16" s="3"/>
    </row>
    <row r="17" ht="26" customHeight="1" spans="1:16">
      <c r="A17" s="3">
        <v>12</v>
      </c>
      <c r="B17" s="22" t="s">
        <v>28</v>
      </c>
      <c r="C17" s="21">
        <f t="shared" si="0"/>
        <v>24.2073637276237</v>
      </c>
      <c r="D17" s="21">
        <f t="shared" si="1"/>
        <v>11.1273637276237</v>
      </c>
      <c r="E17" s="21">
        <f t="shared" si="2"/>
        <v>8.36554580896686</v>
      </c>
      <c r="F17" s="23">
        <v>1918</v>
      </c>
      <c r="G17" s="21">
        <f t="shared" si="3"/>
        <v>2.76181791865682</v>
      </c>
      <c r="H17" s="23">
        <v>533</v>
      </c>
      <c r="I17" s="21">
        <f t="shared" si="4"/>
        <v>13.08</v>
      </c>
      <c r="J17" s="21">
        <f t="shared" si="6"/>
        <v>2.4</v>
      </c>
      <c r="K17" s="26">
        <v>2</v>
      </c>
      <c r="L17" s="35">
        <v>8.28</v>
      </c>
      <c r="M17" s="36">
        <v>23</v>
      </c>
      <c r="N17" s="21">
        <f t="shared" si="5"/>
        <v>2.4</v>
      </c>
      <c r="O17" s="26">
        <v>4</v>
      </c>
      <c r="P17" s="3"/>
    </row>
    <row r="18" ht="26" customHeight="1" spans="1:16">
      <c r="A18" s="3">
        <v>13</v>
      </c>
      <c r="B18" s="22" t="s">
        <v>29</v>
      </c>
      <c r="C18" s="21">
        <f t="shared" si="0"/>
        <v>72.7579904781373</v>
      </c>
      <c r="D18" s="21">
        <f t="shared" si="1"/>
        <v>46.3579904781373</v>
      </c>
      <c r="E18" s="21">
        <f t="shared" si="2"/>
        <v>37.7409113060429</v>
      </c>
      <c r="F18" s="23">
        <v>8653</v>
      </c>
      <c r="G18" s="21">
        <f t="shared" si="3"/>
        <v>8.61707917209437</v>
      </c>
      <c r="H18" s="23">
        <v>1663</v>
      </c>
      <c r="I18" s="21">
        <f t="shared" si="4"/>
        <v>26.4</v>
      </c>
      <c r="J18" s="38">
        <f t="shared" si="6"/>
        <v>9.6</v>
      </c>
      <c r="K18" s="26">
        <v>8</v>
      </c>
      <c r="L18" s="35">
        <v>14.4</v>
      </c>
      <c r="M18" s="36">
        <v>40</v>
      </c>
      <c r="N18" s="21">
        <f t="shared" si="5"/>
        <v>2.4</v>
      </c>
      <c r="O18" s="26">
        <v>4</v>
      </c>
      <c r="P18" s="3"/>
    </row>
    <row r="19" ht="26" customHeight="1" spans="1:16">
      <c r="A19" s="24" t="s">
        <v>30</v>
      </c>
      <c r="B19" s="25"/>
      <c r="C19" s="26">
        <f t="shared" si="0"/>
        <v>574</v>
      </c>
      <c r="D19" s="23">
        <f t="shared" si="1"/>
        <v>358</v>
      </c>
      <c r="E19" s="21">
        <f t="shared" si="2"/>
        <v>250.6</v>
      </c>
      <c r="F19" s="26">
        <f>SUM(F6:F18)</f>
        <v>57456</v>
      </c>
      <c r="G19" s="21">
        <f t="shared" si="3"/>
        <v>107.4</v>
      </c>
      <c r="H19" s="26">
        <f>SUM(H6:H18)</f>
        <v>20727</v>
      </c>
      <c r="I19" s="23">
        <f t="shared" si="4"/>
        <v>216</v>
      </c>
      <c r="J19" s="21">
        <f t="shared" si="6"/>
        <v>70.8</v>
      </c>
      <c r="K19" s="26">
        <f>SUM(K6:K18)</f>
        <v>59</v>
      </c>
      <c r="L19" s="39">
        <f>SUM(L6:L18)</f>
        <v>115.2</v>
      </c>
      <c r="M19" s="36">
        <f>SUM(M6:M18)</f>
        <v>320</v>
      </c>
      <c r="N19" s="26">
        <f t="shared" si="5"/>
        <v>30</v>
      </c>
      <c r="O19" s="26">
        <f>SUM(O6:O18)</f>
        <v>50</v>
      </c>
      <c r="P19" s="40"/>
    </row>
  </sheetData>
  <mergeCells count="16">
    <mergeCell ref="A1:B1"/>
    <mergeCell ref="A2:P2"/>
    <mergeCell ref="D3:H3"/>
    <mergeCell ref="I3:O3"/>
    <mergeCell ref="E4:F4"/>
    <mergeCell ref="G4:H4"/>
    <mergeCell ref="J4:K4"/>
    <mergeCell ref="L4:M4"/>
    <mergeCell ref="N4:O4"/>
    <mergeCell ref="A19:B19"/>
    <mergeCell ref="A3:A5"/>
    <mergeCell ref="B3:B5"/>
    <mergeCell ref="C3:C5"/>
    <mergeCell ref="D4:D5"/>
    <mergeCell ref="I4:I5"/>
    <mergeCell ref="P3:P5"/>
  </mergeCells>
  <pageMargins left="0.251388888888889" right="0.251388888888889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1" sqref="A1:I1"/>
    </sheetView>
  </sheetViews>
  <sheetFormatPr defaultColWidth="9" defaultRowHeight="13.5"/>
  <cols>
    <col min="1" max="1" width="7.625" customWidth="1"/>
    <col min="2" max="2" width="14.25" customWidth="1"/>
    <col min="3" max="3" width="11.625" customWidth="1"/>
    <col min="4" max="4" width="14.375" customWidth="1"/>
    <col min="5" max="5" width="23.875" customWidth="1"/>
    <col min="6" max="6" width="13.75" customWidth="1"/>
    <col min="7" max="7" width="15.125" customWidth="1"/>
    <col min="8" max="8" width="19.875" customWidth="1"/>
  </cols>
  <sheetData>
    <row r="1" ht="50" customHeight="1" spans="1:9">
      <c r="A1" s="1" t="s">
        <v>31</v>
      </c>
      <c r="B1" s="2"/>
      <c r="C1" s="2"/>
      <c r="D1" s="2"/>
      <c r="E1" s="2"/>
      <c r="F1" s="2"/>
      <c r="G1" s="2"/>
      <c r="H1" s="2"/>
      <c r="I1" s="2"/>
    </row>
    <row r="2" ht="41" customHeight="1" spans="1:9">
      <c r="A2" s="3" t="s">
        <v>2</v>
      </c>
      <c r="B2" s="3" t="s">
        <v>3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7</v>
      </c>
    </row>
    <row r="3" ht="33" customHeight="1" spans="1:9">
      <c r="A3" s="4"/>
      <c r="B3" s="4"/>
      <c r="C3" s="4"/>
      <c r="D3" s="4"/>
      <c r="E3" s="4"/>
      <c r="F3" s="4"/>
      <c r="G3" s="4"/>
      <c r="H3" s="4"/>
      <c r="I3" s="4"/>
    </row>
    <row r="4" ht="33" customHeight="1" spans="1:9">
      <c r="A4" s="4"/>
      <c r="B4" s="4"/>
      <c r="C4" s="4"/>
      <c r="D4" s="4"/>
      <c r="E4" s="4"/>
      <c r="F4" s="4"/>
      <c r="G4" s="4"/>
      <c r="H4" s="4"/>
      <c r="I4" s="4"/>
    </row>
    <row r="5" ht="33" customHeight="1" spans="1:9">
      <c r="A5" s="4"/>
      <c r="B5" s="4"/>
      <c r="C5" s="4"/>
      <c r="D5" s="4"/>
      <c r="E5" s="4"/>
      <c r="F5" s="4"/>
      <c r="G5" s="4"/>
      <c r="H5" s="4"/>
      <c r="I5" s="4"/>
    </row>
    <row r="6" ht="33" customHeight="1" spans="1:9">
      <c r="A6" s="4"/>
      <c r="B6" s="4"/>
      <c r="C6" s="4"/>
      <c r="D6" s="4"/>
      <c r="E6" s="4"/>
      <c r="F6" s="4"/>
      <c r="G6" s="4"/>
      <c r="H6" s="4"/>
      <c r="I6" s="4"/>
    </row>
    <row r="7" ht="33" customHeight="1" spans="1:9">
      <c r="A7" s="4"/>
      <c r="B7" s="4"/>
      <c r="C7" s="4"/>
      <c r="D7" s="4"/>
      <c r="E7" s="4"/>
      <c r="F7" s="4"/>
      <c r="G7" s="4"/>
      <c r="H7" s="4"/>
      <c r="I7" s="4"/>
    </row>
    <row r="8" ht="33" customHeight="1" spans="1:9">
      <c r="A8" s="4"/>
      <c r="B8" s="4"/>
      <c r="C8" s="4"/>
      <c r="D8" s="4"/>
      <c r="E8" s="4"/>
      <c r="F8" s="4"/>
      <c r="G8" s="4"/>
      <c r="H8" s="4"/>
      <c r="I8" s="4"/>
    </row>
    <row r="9" ht="33" customHeight="1" spans="1:9">
      <c r="A9" s="4"/>
      <c r="B9" s="4"/>
      <c r="C9" s="4"/>
      <c r="D9" s="4"/>
      <c r="E9" s="4"/>
      <c r="F9" s="4"/>
      <c r="G9" s="4"/>
      <c r="H9" s="4"/>
      <c r="I9" s="4"/>
    </row>
    <row r="10" ht="33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ht="33" customHeight="1" spans="1:9">
      <c r="A11" s="4"/>
      <c r="B11" s="4"/>
      <c r="C11" s="4"/>
      <c r="D11" s="4"/>
      <c r="E11" s="4"/>
      <c r="F11" s="4"/>
      <c r="G11" s="4"/>
      <c r="H11" s="4"/>
      <c r="I11" s="4"/>
    </row>
    <row r="12" ht="33" customHeight="1" spans="1:9">
      <c r="A12" s="4"/>
      <c r="B12" s="4"/>
      <c r="C12" s="4"/>
      <c r="D12" s="4"/>
      <c r="E12" s="4"/>
      <c r="F12" s="4"/>
      <c r="G12" s="4"/>
      <c r="H12" s="4"/>
      <c r="I12" s="4"/>
    </row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33" customHeight="1"/>
    <row r="25" ht="33" customHeight="1"/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1" sqref="A1:I1"/>
    </sheetView>
  </sheetViews>
  <sheetFormatPr defaultColWidth="9" defaultRowHeight="13.5"/>
  <cols>
    <col min="1" max="1" width="7.625" customWidth="1"/>
    <col min="2" max="2" width="14.25" customWidth="1"/>
    <col min="3" max="3" width="11.625" customWidth="1"/>
    <col min="4" max="4" width="14.375" customWidth="1"/>
    <col min="5" max="5" width="23.875" customWidth="1"/>
    <col min="6" max="6" width="13.75" customWidth="1"/>
    <col min="7" max="7" width="15.125" customWidth="1"/>
    <col min="8" max="8" width="19.875" customWidth="1"/>
  </cols>
  <sheetData>
    <row r="1" ht="50" customHeight="1" spans="1:9">
      <c r="A1" s="1" t="s">
        <v>38</v>
      </c>
      <c r="B1" s="2"/>
      <c r="C1" s="2"/>
      <c r="D1" s="2"/>
      <c r="E1" s="2"/>
      <c r="F1" s="2"/>
      <c r="G1" s="2"/>
      <c r="H1" s="2"/>
      <c r="I1" s="2"/>
    </row>
    <row r="2" ht="41" customHeight="1" spans="1:9">
      <c r="A2" s="3" t="s">
        <v>2</v>
      </c>
      <c r="B2" s="3" t="s">
        <v>3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39</v>
      </c>
      <c r="H2" s="3" t="s">
        <v>40</v>
      </c>
      <c r="I2" s="3" t="s">
        <v>7</v>
      </c>
    </row>
    <row r="3" ht="33" customHeight="1" spans="1:9">
      <c r="A3" s="4"/>
      <c r="B3" s="4"/>
      <c r="C3" s="4"/>
      <c r="D3" s="4"/>
      <c r="E3" s="4"/>
      <c r="F3" s="4"/>
      <c r="G3" s="4"/>
      <c r="H3" s="4"/>
      <c r="I3" s="4"/>
    </row>
    <row r="4" ht="33" customHeight="1" spans="1:9">
      <c r="A4" s="4"/>
      <c r="B4" s="4"/>
      <c r="C4" s="4"/>
      <c r="D4" s="4"/>
      <c r="E4" s="4"/>
      <c r="F4" s="4"/>
      <c r="G4" s="4"/>
      <c r="H4" s="4"/>
      <c r="I4" s="4"/>
    </row>
    <row r="5" ht="33" customHeight="1" spans="1:9">
      <c r="A5" s="4"/>
      <c r="B5" s="4"/>
      <c r="C5" s="4"/>
      <c r="D5" s="4"/>
      <c r="E5" s="4"/>
      <c r="F5" s="4"/>
      <c r="G5" s="4"/>
      <c r="H5" s="4"/>
      <c r="I5" s="4"/>
    </row>
    <row r="6" ht="33" customHeight="1" spans="1:9">
      <c r="A6" s="4"/>
      <c r="B6" s="4"/>
      <c r="C6" s="4"/>
      <c r="D6" s="4"/>
      <c r="E6" s="4"/>
      <c r="F6" s="4"/>
      <c r="G6" s="4"/>
      <c r="H6" s="4"/>
      <c r="I6" s="4"/>
    </row>
    <row r="7" ht="33" customHeight="1" spans="1:9">
      <c r="A7" s="4"/>
      <c r="B7" s="4"/>
      <c r="C7" s="4"/>
      <c r="D7" s="4"/>
      <c r="E7" s="4"/>
      <c r="F7" s="4"/>
      <c r="G7" s="4"/>
      <c r="H7" s="4"/>
      <c r="I7" s="4"/>
    </row>
    <row r="8" ht="33" customHeight="1" spans="1:9">
      <c r="A8" s="4"/>
      <c r="B8" s="4"/>
      <c r="C8" s="4"/>
      <c r="D8" s="4"/>
      <c r="E8" s="4"/>
      <c r="F8" s="4"/>
      <c r="G8" s="4"/>
      <c r="H8" s="4"/>
      <c r="I8" s="4"/>
    </row>
    <row r="9" ht="33" customHeight="1" spans="1:9">
      <c r="A9" s="4"/>
      <c r="B9" s="4"/>
      <c r="C9" s="4"/>
      <c r="D9" s="4"/>
      <c r="E9" s="4"/>
      <c r="F9" s="4"/>
      <c r="G9" s="4"/>
      <c r="H9" s="4"/>
      <c r="I9" s="4"/>
    </row>
    <row r="10" ht="33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ht="33" customHeight="1" spans="1:9">
      <c r="A11" s="4"/>
      <c r="B11" s="4"/>
      <c r="C11" s="4"/>
      <c r="D11" s="4"/>
      <c r="E11" s="4"/>
      <c r="F11" s="4"/>
      <c r="G11" s="4"/>
      <c r="H11" s="4"/>
      <c r="I11" s="4"/>
    </row>
    <row r="12" ht="33" customHeight="1" spans="1:9">
      <c r="A12" s="4"/>
      <c r="B12" s="4"/>
      <c r="C12" s="4"/>
      <c r="D12" s="4"/>
      <c r="E12" s="4"/>
      <c r="F12" s="4"/>
      <c r="G12" s="4"/>
      <c r="H12" s="4"/>
      <c r="I12" s="4"/>
    </row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33" customHeight="1"/>
    <row r="25" ht="33" customHeight="1"/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蒋晏龙</cp:lastModifiedBy>
  <cp:revision>0</cp:revision>
  <dcterms:created xsi:type="dcterms:W3CDTF">2022-04-08T01:41:00Z</dcterms:created>
  <dcterms:modified xsi:type="dcterms:W3CDTF">2022-08-26T03:11:51Z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56966E46E3A947AAB083E12C3EFB2949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false</vt:bool>
  </property>
</Properties>
</file>