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<sst xmlns="http://schemas.openxmlformats.org/spreadsheetml/2006/main" count="74" uniqueCount="71">
  <si>
    <t>开江县2020年财政专项扶贫资金项目规划表</t>
  </si>
  <si>
    <t>序号</t>
  </si>
  <si>
    <t>乡镇</t>
  </si>
  <si>
    <t>村名</t>
  </si>
  <si>
    <t>小计（万元）</t>
  </si>
  <si>
    <t>硬化3.5米宽社道路            50万元/千米</t>
  </si>
  <si>
    <t>3米宽产业耕作道                 45万元/千米</t>
  </si>
  <si>
    <t>合计</t>
  </si>
  <si>
    <t>长度（千米）</t>
  </si>
  <si>
    <t>金额（万元）</t>
  </si>
  <si>
    <t>任市镇</t>
  </si>
  <si>
    <t>花朝门村</t>
  </si>
  <si>
    <t>红旗桥村</t>
  </si>
  <si>
    <t>黄瓜店村</t>
  </si>
  <si>
    <t>观音阁村</t>
  </si>
  <si>
    <t>凉风垭村</t>
  </si>
  <si>
    <t>和平社区</t>
  </si>
  <si>
    <t>新庙村</t>
  </si>
  <si>
    <t>响水滩村</t>
  </si>
  <si>
    <t>广福镇</t>
  </si>
  <si>
    <t>石板滩村</t>
  </si>
  <si>
    <t>夏家庙村</t>
  </si>
  <si>
    <t>皇城坝村</t>
  </si>
  <si>
    <t>双河口村</t>
  </si>
  <si>
    <t>卢家沟村</t>
  </si>
  <si>
    <t>宝石镇</t>
  </si>
  <si>
    <t>社区</t>
  </si>
  <si>
    <t>复兴寺村</t>
  </si>
  <si>
    <t>雁鹅坝村</t>
  </si>
  <si>
    <t>讲治镇</t>
  </si>
  <si>
    <t>灯塔村</t>
  </si>
  <si>
    <t>高峰村</t>
  </si>
  <si>
    <t>镇龙寺村</t>
  </si>
  <si>
    <t>双河村</t>
  </si>
  <si>
    <t>新宁镇</t>
  </si>
  <si>
    <t>林桐山村</t>
  </si>
  <si>
    <t>三里桥村</t>
  </si>
  <si>
    <t>瓦店子村</t>
  </si>
  <si>
    <t>万花岭村</t>
  </si>
  <si>
    <t>竹山湾村</t>
  </si>
  <si>
    <t>桥亭子村</t>
  </si>
  <si>
    <t>新街乡</t>
  </si>
  <si>
    <t>老街村</t>
  </si>
  <si>
    <t>梅家乡</t>
  </si>
  <si>
    <t>茅坪寺村</t>
  </si>
  <si>
    <t>小方城村</t>
  </si>
  <si>
    <t>永兴镇</t>
  </si>
  <si>
    <t>方家沟村</t>
  </si>
  <si>
    <t>何家垭口村</t>
  </si>
  <si>
    <t>箭口垭村</t>
  </si>
  <si>
    <t>姚家坝村</t>
  </si>
  <si>
    <t>普安镇</t>
  </si>
  <si>
    <t>新河村</t>
  </si>
  <si>
    <t>观音寨村</t>
  </si>
  <si>
    <t>罗山槽村</t>
  </si>
  <si>
    <t>便民桥1座</t>
  </si>
  <si>
    <t>新太乡</t>
  </si>
  <si>
    <t>天成罐村</t>
  </si>
  <si>
    <t>开源村</t>
  </si>
  <si>
    <t>观音桥村</t>
  </si>
  <si>
    <t>沙坝场乡</t>
  </si>
  <si>
    <t>黑沟村</t>
  </si>
  <si>
    <t>袁家坪村</t>
  </si>
  <si>
    <t>灵岩镇</t>
  </si>
  <si>
    <t>土地坪村</t>
  </si>
  <si>
    <t>李家嘴村</t>
  </si>
  <si>
    <t>灵岩寺村</t>
  </si>
  <si>
    <t>虾扒口村</t>
  </si>
  <si>
    <t>分水岭村</t>
  </si>
  <si>
    <t>天保寨村</t>
  </si>
  <si>
    <t>备注：最终金额以财评为准。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</si>
</sst>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zoomScale="115" zoomScaleNormal="115" workbookViewId="0">
      <selection activeCell="M4" sqref="M4"/>
    </sheetView>
  </sheetViews>
  <sheetFormatPr defaultColWidth="9" defaultRowHeight="13.5"/>
  <cols>
    <col min="1" max="1" width="6.075" customWidth="1"/>
    <col min="2" max="3" width="9.88333333333333" customWidth="1"/>
    <col min="4" max="4" width="11.7333333333333" customWidth="1"/>
    <col min="5" max="5" width="14.025" customWidth="1"/>
    <col min="6" max="6" width="13.1416666666667" customWidth="1"/>
    <col min="7" max="7" width="13.8083333333333" customWidth="1"/>
    <col min="8" max="8" width="14.5666666666667" customWidth="1"/>
    <col min="9" max="9" width="8.58333333333333" customWidth="1"/>
    <col min="10" max="10" width="8.04166666666667" customWidth="1"/>
    <col min="11" max="11" width="8.36666666666667" customWidth="1"/>
    <col min="12" max="12" width="8.69166666666667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/>
      <c r="G2" s="4" t="s">
        <v>6</v>
      </c>
      <c r="H2" s="5"/>
      <c r="I2" s="4" t="s">
        <v>7</v>
      </c>
      <c r="J2" s="5"/>
    </row>
    <row r="3" ht="18" customHeight="1" spans="1:10">
      <c r="A3" s="6"/>
      <c r="B3" s="6"/>
      <c r="C3" s="6"/>
      <c r="D3" s="6"/>
      <c r="E3" s="4" t="s">
        <v>8</v>
      </c>
      <c r="F3" s="4" t="s">
        <v>9</v>
      </c>
      <c r="G3" s="4" t="s">
        <v>8</v>
      </c>
      <c r="H3" s="4" t="s">
        <v>9</v>
      </c>
      <c r="I3" s="4"/>
      <c r="J3" s="4"/>
    </row>
    <row r="4" ht="18" customHeight="1" spans="1:12">
      <c r="A4" s="7">
        <v>2</v>
      </c>
      <c r="B4" s="8" t="s">
        <v>10</v>
      </c>
      <c r="C4" s="8" t="s">
        <v>11</v>
      </c>
      <c r="D4" s="8">
        <f t="shared" ref="D4:D44" si="0">F4+H4</f>
        <v>69.3</v>
      </c>
      <c r="E4" s="9"/>
      <c r="F4" s="9"/>
      <c r="G4" s="9">
        <v>1.54</v>
      </c>
      <c r="H4" s="9">
        <f>G4*45</f>
        <v>69.3</v>
      </c>
      <c r="I4" s="7">
        <f t="shared" ref="I4:I11" si="1">E4+G4</f>
        <v>1.54</v>
      </c>
      <c r="J4" s="7"/>
      <c r="L4" s="14"/>
    </row>
    <row r="5" ht="18" customHeight="1" spans="1:12">
      <c r="A5" s="7"/>
      <c r="B5" s="8"/>
      <c r="C5" s="8" t="s">
        <v>12</v>
      </c>
      <c r="D5" s="8">
        <f t="shared" si="0"/>
        <v>51.5</v>
      </c>
      <c r="E5" s="9">
        <v>1.03</v>
      </c>
      <c r="F5" s="9">
        <f>E5*50</f>
        <v>51.5</v>
      </c>
      <c r="G5" s="9"/>
      <c r="H5" s="9"/>
      <c r="I5" s="7">
        <f t="shared" si="1"/>
        <v>1.03</v>
      </c>
      <c r="J5" s="15"/>
      <c r="L5" s="14"/>
    </row>
    <row r="6" ht="18" customHeight="1" spans="1:12">
      <c r="A6" s="7"/>
      <c r="B6" s="8"/>
      <c r="C6" s="8" t="s">
        <v>13</v>
      </c>
      <c r="D6" s="8">
        <f t="shared" si="0"/>
        <v>56</v>
      </c>
      <c r="E6" s="9">
        <v>1.12</v>
      </c>
      <c r="F6" s="9">
        <f>E6*50</f>
        <v>56</v>
      </c>
      <c r="G6" s="9"/>
      <c r="H6" s="9"/>
      <c r="I6" s="7">
        <f t="shared" si="1"/>
        <v>1.12</v>
      </c>
      <c r="J6" s="15"/>
      <c r="L6" s="14"/>
    </row>
    <row r="7" ht="18" customHeight="1" spans="1:12">
      <c r="A7" s="7"/>
      <c r="B7" s="8"/>
      <c r="C7" s="8" t="s">
        <v>14</v>
      </c>
      <c r="D7" s="8">
        <f t="shared" si="0"/>
        <v>22.5</v>
      </c>
      <c r="E7" s="9">
        <v>0.45</v>
      </c>
      <c r="F7" s="9">
        <f>E7*50</f>
        <v>22.5</v>
      </c>
      <c r="G7" s="9"/>
      <c r="H7" s="9"/>
      <c r="I7" s="7">
        <f t="shared" si="1"/>
        <v>0.45</v>
      </c>
      <c r="J7" s="7"/>
      <c r="L7" s="14"/>
    </row>
    <row r="8" ht="18" customHeight="1" spans="1:12">
      <c r="A8" s="7"/>
      <c r="B8" s="8"/>
      <c r="C8" s="8" t="s">
        <v>15</v>
      </c>
      <c r="D8" s="8">
        <f t="shared" si="0"/>
        <v>52.2</v>
      </c>
      <c r="E8" s="9"/>
      <c r="F8" s="9"/>
      <c r="G8" s="9">
        <v>1.16</v>
      </c>
      <c r="H8" s="9">
        <f>G8*45</f>
        <v>52.2</v>
      </c>
      <c r="I8" s="7">
        <f t="shared" si="1"/>
        <v>1.16</v>
      </c>
      <c r="J8" s="7"/>
      <c r="L8" s="14"/>
    </row>
    <row r="9" ht="18" customHeight="1" spans="1:12">
      <c r="A9" s="7"/>
      <c r="B9" s="8"/>
      <c r="C9" s="8" t="s">
        <v>16</v>
      </c>
      <c r="D9" s="8">
        <f t="shared" si="0"/>
        <v>25.5</v>
      </c>
      <c r="E9" s="9">
        <v>0.51</v>
      </c>
      <c r="F9" s="9">
        <f>E9*50</f>
        <v>25.5</v>
      </c>
      <c r="G9" s="9"/>
      <c r="H9" s="9"/>
      <c r="I9" s="7">
        <f t="shared" si="1"/>
        <v>0.51</v>
      </c>
      <c r="J9" s="7"/>
      <c r="L9" s="14"/>
    </row>
    <row r="10" ht="18" customHeight="1" spans="1:12">
      <c r="A10" s="7"/>
      <c r="B10" s="8"/>
      <c r="C10" s="8" t="s">
        <v>17</v>
      </c>
      <c r="D10" s="8">
        <f t="shared" si="0"/>
        <v>209.65</v>
      </c>
      <c r="E10" s="9">
        <v>2.69</v>
      </c>
      <c r="F10" s="9">
        <f>E10*50</f>
        <v>134.5</v>
      </c>
      <c r="G10" s="9">
        <v>1.67</v>
      </c>
      <c r="H10" s="9">
        <f>G10*45</f>
        <v>75.15</v>
      </c>
      <c r="I10" s="7">
        <f t="shared" si="1"/>
        <v>4.36</v>
      </c>
      <c r="J10" s="16"/>
      <c r="L10" s="14"/>
    </row>
    <row r="11" ht="18" customHeight="1" spans="1:12">
      <c r="A11" s="7"/>
      <c r="B11" s="8"/>
      <c r="C11" s="8" t="s">
        <v>18</v>
      </c>
      <c r="D11" s="8">
        <f t="shared" si="0"/>
        <v>45.9</v>
      </c>
      <c r="E11" s="9"/>
      <c r="F11" s="9"/>
      <c r="G11" s="9">
        <v>1.02</v>
      </c>
      <c r="H11" s="9">
        <f>G11*45</f>
        <v>45.9</v>
      </c>
      <c r="I11" s="7">
        <f t="shared" si="1"/>
        <v>1.02</v>
      </c>
      <c r="J11" s="16"/>
      <c r="L11" s="14"/>
    </row>
    <row r="12" ht="18" customHeight="1" spans="1:12">
      <c r="A12" s="7">
        <v>3</v>
      </c>
      <c r="B12" s="8" t="s">
        <v>19</v>
      </c>
      <c r="C12" s="8" t="s">
        <v>20</v>
      </c>
      <c r="D12" s="8">
        <f t="shared" si="0"/>
        <v>23.4</v>
      </c>
      <c r="E12" s="9"/>
      <c r="F12" s="9"/>
      <c r="G12" s="9">
        <v>0.52</v>
      </c>
      <c r="H12" s="9">
        <f>G12*45</f>
        <v>23.4</v>
      </c>
      <c r="I12" s="7">
        <f t="shared" ref="I12:I38" si="2">E12+G12</f>
        <v>0.52</v>
      </c>
      <c r="J12" s="16"/>
      <c r="L12" s="14"/>
    </row>
    <row r="13" ht="18" customHeight="1" spans="1:12">
      <c r="A13" s="7"/>
      <c r="B13" s="8"/>
      <c r="C13" s="8" t="s">
        <v>21</v>
      </c>
      <c r="D13" s="8">
        <f t="shared" si="0"/>
        <v>19</v>
      </c>
      <c r="E13" s="9">
        <v>0.38</v>
      </c>
      <c r="F13" s="9">
        <f>E13*50</f>
        <v>19</v>
      </c>
      <c r="G13" s="9"/>
      <c r="H13" s="9"/>
      <c r="I13" s="7">
        <f t="shared" si="2"/>
        <v>0.38</v>
      </c>
      <c r="J13" s="16"/>
      <c r="L13" s="14"/>
    </row>
    <row r="14" ht="18" customHeight="1" spans="1:12">
      <c r="A14" s="7"/>
      <c r="B14" s="8"/>
      <c r="C14" s="8" t="s">
        <v>22</v>
      </c>
      <c r="D14" s="8">
        <f t="shared" si="0"/>
        <v>14.85</v>
      </c>
      <c r="E14" s="9"/>
      <c r="F14" s="9"/>
      <c r="G14" s="9">
        <v>0.33</v>
      </c>
      <c r="H14" s="9">
        <f>G14*45</f>
        <v>14.85</v>
      </c>
      <c r="I14" s="7">
        <f t="shared" si="2"/>
        <v>0.33</v>
      </c>
      <c r="J14" s="16"/>
      <c r="L14" s="14"/>
    </row>
    <row r="15" ht="18" customHeight="1" spans="1:12">
      <c r="A15" s="7"/>
      <c r="B15" s="8"/>
      <c r="C15" s="8" t="s">
        <v>23</v>
      </c>
      <c r="D15" s="8">
        <f t="shared" si="0"/>
        <v>80.6</v>
      </c>
      <c r="E15" s="9">
        <v>1</v>
      </c>
      <c r="F15" s="9">
        <f>E15*50</f>
        <v>50</v>
      </c>
      <c r="G15" s="9">
        <v>0.68</v>
      </c>
      <c r="H15" s="9">
        <f>G15*45</f>
        <v>30.6</v>
      </c>
      <c r="I15" s="7">
        <f t="shared" si="2"/>
        <v>1.68</v>
      </c>
      <c r="J15" s="16"/>
      <c r="L15" s="14"/>
    </row>
    <row r="16" ht="18" customHeight="1" spans="1:12">
      <c r="A16" s="7"/>
      <c r="B16" s="8"/>
      <c r="C16" s="8" t="s">
        <v>24</v>
      </c>
      <c r="D16" s="8">
        <f t="shared" si="0"/>
        <v>15.75</v>
      </c>
      <c r="E16" s="9"/>
      <c r="F16" s="9"/>
      <c r="G16" s="9">
        <v>0.35</v>
      </c>
      <c r="H16" s="9">
        <f>G16*45</f>
        <v>15.75</v>
      </c>
      <c r="I16" s="7">
        <f t="shared" si="2"/>
        <v>0.35</v>
      </c>
      <c r="J16" s="16"/>
      <c r="L16" s="14"/>
    </row>
    <row r="17" ht="18" customHeight="1" spans="1:12">
      <c r="A17" s="7">
        <v>5</v>
      </c>
      <c r="B17" s="8" t="s">
        <v>25</v>
      </c>
      <c r="C17" s="8" t="s">
        <v>26</v>
      </c>
      <c r="D17" s="8">
        <f t="shared" si="0"/>
        <v>51.5</v>
      </c>
      <c r="E17" s="7">
        <v>1.03</v>
      </c>
      <c r="F17" s="9">
        <f t="shared" ref="F17:F34" si="3">E17*50</f>
        <v>51.5</v>
      </c>
      <c r="G17" s="7"/>
      <c r="H17" s="9"/>
      <c r="I17" s="7">
        <f t="shared" si="2"/>
        <v>1.03</v>
      </c>
      <c r="J17" s="16"/>
      <c r="L17" s="14"/>
    </row>
    <row r="18" ht="18" customHeight="1" spans="1:12">
      <c r="A18" s="7"/>
      <c r="B18" s="8"/>
      <c r="C18" s="8" t="s">
        <v>27</v>
      </c>
      <c r="D18" s="8">
        <f t="shared" si="0"/>
        <v>213.25</v>
      </c>
      <c r="E18" s="7">
        <v>2.51</v>
      </c>
      <c r="F18" s="9">
        <f t="shared" si="3"/>
        <v>125.5</v>
      </c>
      <c r="G18" s="7">
        <v>1.95</v>
      </c>
      <c r="H18" s="9">
        <f>G18*45</f>
        <v>87.75</v>
      </c>
      <c r="I18" s="7">
        <f t="shared" si="2"/>
        <v>4.46</v>
      </c>
      <c r="J18" s="16"/>
      <c r="L18" s="14"/>
    </row>
    <row r="19" ht="18" customHeight="1" spans="1:12">
      <c r="A19" s="7"/>
      <c r="B19" s="8"/>
      <c r="C19" s="8" t="s">
        <v>28</v>
      </c>
      <c r="D19" s="8">
        <f t="shared" si="0"/>
        <v>90.65</v>
      </c>
      <c r="E19" s="7">
        <v>0.76</v>
      </c>
      <c r="F19" s="9">
        <f t="shared" si="3"/>
        <v>38</v>
      </c>
      <c r="G19" s="7">
        <v>1.17</v>
      </c>
      <c r="H19" s="9">
        <f>G19*45</f>
        <v>52.65</v>
      </c>
      <c r="I19" s="7">
        <f t="shared" si="2"/>
        <v>1.93</v>
      </c>
      <c r="J19" s="16"/>
      <c r="L19" s="14"/>
    </row>
    <row r="20" ht="18" customHeight="1" spans="1:12">
      <c r="A20" s="7">
        <v>4</v>
      </c>
      <c r="B20" s="8" t="s">
        <v>29</v>
      </c>
      <c r="C20" s="8" t="s">
        <v>30</v>
      </c>
      <c r="D20" s="8">
        <f t="shared" si="0"/>
        <v>175.65</v>
      </c>
      <c r="E20" s="7">
        <v>0.57</v>
      </c>
      <c r="F20" s="9">
        <f t="shared" si="3"/>
        <v>28.5</v>
      </c>
      <c r="G20" s="7">
        <v>3.27</v>
      </c>
      <c r="H20" s="9">
        <f>G20*45</f>
        <v>147.15</v>
      </c>
      <c r="I20" s="7">
        <f t="shared" si="2"/>
        <v>3.84</v>
      </c>
      <c r="J20" s="16"/>
      <c r="L20" s="14"/>
    </row>
    <row r="21" ht="18" customHeight="1" spans="1:12">
      <c r="A21" s="7"/>
      <c r="B21" s="8"/>
      <c r="C21" s="8" t="s">
        <v>31</v>
      </c>
      <c r="D21" s="8">
        <f t="shared" si="0"/>
        <v>52</v>
      </c>
      <c r="E21" s="7">
        <v>1.04</v>
      </c>
      <c r="F21" s="9">
        <f t="shared" si="3"/>
        <v>52</v>
      </c>
      <c r="G21" s="7"/>
      <c r="H21" s="9"/>
      <c r="I21" s="7">
        <f t="shared" si="2"/>
        <v>1.04</v>
      </c>
      <c r="J21" s="16"/>
      <c r="L21" s="14"/>
    </row>
    <row r="22" ht="18" customHeight="1" spans="1:12">
      <c r="A22" s="7"/>
      <c r="B22" s="8"/>
      <c r="C22" s="8" t="s">
        <v>32</v>
      </c>
      <c r="D22" s="8">
        <f t="shared" si="0"/>
        <v>57.65</v>
      </c>
      <c r="E22" s="7">
        <v>1.09</v>
      </c>
      <c r="F22" s="9">
        <f t="shared" si="3"/>
        <v>54.5</v>
      </c>
      <c r="G22" s="7">
        <v>0.07</v>
      </c>
      <c r="H22" s="9">
        <f t="shared" ref="H22:H27" si="4">G22*45</f>
        <v>3.15</v>
      </c>
      <c r="I22" s="7">
        <f t="shared" si="2"/>
        <v>1.16</v>
      </c>
      <c r="J22" s="16"/>
      <c r="L22" s="14"/>
    </row>
    <row r="23" ht="18" customHeight="1" spans="1:12">
      <c r="A23" s="7"/>
      <c r="B23" s="8"/>
      <c r="C23" s="8" t="s">
        <v>33</v>
      </c>
      <c r="D23" s="8">
        <f t="shared" si="0"/>
        <v>196.9</v>
      </c>
      <c r="E23" s="7">
        <v>0.23</v>
      </c>
      <c r="F23" s="9">
        <f t="shared" si="3"/>
        <v>11.5</v>
      </c>
      <c r="G23" s="7">
        <v>4.12</v>
      </c>
      <c r="H23" s="9">
        <f t="shared" si="4"/>
        <v>185.4</v>
      </c>
      <c r="I23" s="7">
        <f t="shared" si="2"/>
        <v>4.35</v>
      </c>
      <c r="J23" s="16"/>
      <c r="L23" s="14"/>
    </row>
    <row r="24" ht="18" customHeight="1" spans="1:12">
      <c r="A24" s="7">
        <v>6</v>
      </c>
      <c r="B24" s="8" t="s">
        <v>34</v>
      </c>
      <c r="C24" s="8" t="s">
        <v>35</v>
      </c>
      <c r="D24" s="8">
        <f t="shared" si="0"/>
        <v>60.55</v>
      </c>
      <c r="E24" s="7">
        <v>0.41</v>
      </c>
      <c r="F24" s="9">
        <f t="shared" si="3"/>
        <v>20.5</v>
      </c>
      <c r="G24" s="7">
        <v>0.89</v>
      </c>
      <c r="H24" s="9">
        <f t="shared" si="4"/>
        <v>40.05</v>
      </c>
      <c r="I24" s="7">
        <f t="shared" si="2"/>
        <v>1.3</v>
      </c>
      <c r="J24" s="15"/>
      <c r="L24" s="14"/>
    </row>
    <row r="25" ht="18" customHeight="1" spans="1:12">
      <c r="A25" s="7"/>
      <c r="B25" s="8"/>
      <c r="C25" s="8" t="s">
        <v>36</v>
      </c>
      <c r="D25" s="8">
        <f t="shared" si="0"/>
        <v>38.05</v>
      </c>
      <c r="E25" s="7">
        <v>0.59</v>
      </c>
      <c r="F25" s="9">
        <f t="shared" si="3"/>
        <v>29.5</v>
      </c>
      <c r="G25" s="7">
        <v>0.19</v>
      </c>
      <c r="H25" s="9">
        <f t="shared" si="4"/>
        <v>8.55</v>
      </c>
      <c r="I25" s="7">
        <f t="shared" si="2"/>
        <v>0.78</v>
      </c>
      <c r="J25" s="15"/>
      <c r="L25" s="14"/>
    </row>
    <row r="26" ht="18" customHeight="1" spans="1:12">
      <c r="A26" s="7"/>
      <c r="B26" s="8"/>
      <c r="C26" s="8" t="s">
        <v>37</v>
      </c>
      <c r="D26" s="8">
        <f t="shared" si="0"/>
        <v>18.8</v>
      </c>
      <c r="E26" s="7">
        <v>0.34</v>
      </c>
      <c r="F26" s="9">
        <f t="shared" si="3"/>
        <v>17</v>
      </c>
      <c r="G26" s="7">
        <v>0.04</v>
      </c>
      <c r="H26" s="9">
        <f t="shared" si="4"/>
        <v>1.8</v>
      </c>
      <c r="I26" s="7">
        <f t="shared" si="2"/>
        <v>0.38</v>
      </c>
      <c r="J26" s="15"/>
      <c r="L26" s="14"/>
    </row>
    <row r="27" ht="18" customHeight="1" spans="1:12">
      <c r="A27" s="7"/>
      <c r="B27" s="8"/>
      <c r="C27" s="8" t="s">
        <v>38</v>
      </c>
      <c r="D27" s="8">
        <f t="shared" si="0"/>
        <v>99.5</v>
      </c>
      <c r="E27" s="7">
        <v>1</v>
      </c>
      <c r="F27" s="9">
        <f t="shared" si="3"/>
        <v>50</v>
      </c>
      <c r="G27" s="7">
        <v>1.1</v>
      </c>
      <c r="H27" s="9">
        <f t="shared" si="4"/>
        <v>49.5</v>
      </c>
      <c r="I27" s="7">
        <f t="shared" si="2"/>
        <v>2.1</v>
      </c>
      <c r="J27" s="15"/>
      <c r="L27" s="14"/>
    </row>
    <row r="28" ht="18" customHeight="1" spans="1:12">
      <c r="A28" s="7"/>
      <c r="B28" s="8"/>
      <c r="C28" s="8" t="s">
        <v>39</v>
      </c>
      <c r="D28" s="8">
        <f t="shared" si="0"/>
        <v>7.5</v>
      </c>
      <c r="E28" s="7">
        <v>0.15</v>
      </c>
      <c r="F28" s="9">
        <f t="shared" si="3"/>
        <v>7.5</v>
      </c>
      <c r="G28" s="7"/>
      <c r="H28" s="9"/>
      <c r="I28" s="7">
        <f t="shared" si="2"/>
        <v>0.15</v>
      </c>
      <c r="J28" s="7"/>
      <c r="L28" s="14"/>
    </row>
    <row r="29" ht="18" customHeight="1" spans="1:12">
      <c r="A29" s="7"/>
      <c r="B29" s="8"/>
      <c r="C29" s="8" t="s">
        <v>40</v>
      </c>
      <c r="D29" s="8">
        <f t="shared" si="0"/>
        <v>24.4</v>
      </c>
      <c r="E29" s="7">
        <v>0.38</v>
      </c>
      <c r="F29" s="9">
        <f t="shared" si="3"/>
        <v>19</v>
      </c>
      <c r="G29" s="7">
        <v>0.12</v>
      </c>
      <c r="H29" s="9">
        <f>G29*45</f>
        <v>5.4</v>
      </c>
      <c r="I29" s="7">
        <f t="shared" si="2"/>
        <v>0.5</v>
      </c>
      <c r="J29" s="15"/>
      <c r="L29" s="14"/>
    </row>
    <row r="30" ht="18" customHeight="1" spans="1:12">
      <c r="A30" s="7">
        <v>1</v>
      </c>
      <c r="B30" s="8" t="s">
        <v>41</v>
      </c>
      <c r="C30" s="8" t="s">
        <v>42</v>
      </c>
      <c r="D30" s="8">
        <f t="shared" si="0"/>
        <v>196.2</v>
      </c>
      <c r="E30" s="9">
        <v>3.51</v>
      </c>
      <c r="F30" s="9">
        <f t="shared" si="3"/>
        <v>175.5</v>
      </c>
      <c r="G30" s="9">
        <v>0.46</v>
      </c>
      <c r="H30" s="9">
        <f>G30*45</f>
        <v>20.7</v>
      </c>
      <c r="I30" s="7">
        <f t="shared" si="2"/>
        <v>3.97</v>
      </c>
      <c r="J30" s="7"/>
      <c r="L30" s="14"/>
    </row>
    <row r="31" ht="18" customHeight="1" spans="1:12">
      <c r="A31" s="7">
        <v>8</v>
      </c>
      <c r="B31" s="8" t="s">
        <v>43</v>
      </c>
      <c r="C31" s="8" t="s">
        <v>44</v>
      </c>
      <c r="D31" s="8">
        <f t="shared" si="0"/>
        <v>274.95</v>
      </c>
      <c r="E31" s="7">
        <v>5.13</v>
      </c>
      <c r="F31" s="9">
        <f t="shared" si="3"/>
        <v>256.5</v>
      </c>
      <c r="G31" s="7">
        <v>0.41</v>
      </c>
      <c r="H31" s="9">
        <f>G31*45</f>
        <v>18.45</v>
      </c>
      <c r="I31" s="7">
        <f t="shared" si="2"/>
        <v>5.54</v>
      </c>
      <c r="J31" s="15"/>
      <c r="L31" s="14"/>
    </row>
    <row r="32" ht="18" customHeight="1" spans="1:12">
      <c r="A32" s="7"/>
      <c r="B32" s="8"/>
      <c r="C32" s="8" t="s">
        <v>45</v>
      </c>
      <c r="D32" s="8">
        <f t="shared" si="0"/>
        <v>146.35</v>
      </c>
      <c r="E32" s="7">
        <v>2.9</v>
      </c>
      <c r="F32" s="9">
        <f t="shared" si="3"/>
        <v>145</v>
      </c>
      <c r="G32" s="7">
        <v>0.03</v>
      </c>
      <c r="H32" s="9">
        <f>G32*45</f>
        <v>1.35</v>
      </c>
      <c r="I32" s="7">
        <f t="shared" si="2"/>
        <v>2.93</v>
      </c>
      <c r="J32" s="15"/>
      <c r="L32" s="14"/>
    </row>
    <row r="33" ht="18" customHeight="1" spans="1:12">
      <c r="A33" s="7">
        <v>10</v>
      </c>
      <c r="B33" s="8" t="s">
        <v>46</v>
      </c>
      <c r="C33" s="8" t="s">
        <v>47</v>
      </c>
      <c r="D33" s="8">
        <f t="shared" si="0"/>
        <v>142.35</v>
      </c>
      <c r="E33" s="7">
        <v>2.73</v>
      </c>
      <c r="F33" s="9">
        <f t="shared" si="3"/>
        <v>136.5</v>
      </c>
      <c r="G33" s="7">
        <v>0.13</v>
      </c>
      <c r="H33" s="9">
        <f>G33*45</f>
        <v>5.85</v>
      </c>
      <c r="I33" s="7">
        <f t="shared" si="2"/>
        <v>2.86</v>
      </c>
      <c r="J33" s="15"/>
      <c r="L33" s="14"/>
    </row>
    <row r="34" ht="18" customHeight="1" spans="1:12">
      <c r="A34" s="7"/>
      <c r="B34" s="8"/>
      <c r="C34" s="8" t="s">
        <v>48</v>
      </c>
      <c r="D34" s="8">
        <f t="shared" si="0"/>
        <v>140</v>
      </c>
      <c r="E34" s="7">
        <v>2.8</v>
      </c>
      <c r="F34" s="9">
        <f t="shared" si="3"/>
        <v>140</v>
      </c>
      <c r="G34" s="7"/>
      <c r="H34" s="9"/>
      <c r="I34" s="7">
        <f t="shared" si="2"/>
        <v>2.8</v>
      </c>
      <c r="J34" s="15"/>
      <c r="L34" s="14"/>
    </row>
    <row r="35" ht="18" customHeight="1" spans="1:12">
      <c r="A35" s="7"/>
      <c r="B35" s="8"/>
      <c r="C35" s="8" t="s">
        <v>49</v>
      </c>
      <c r="D35" s="8">
        <f t="shared" si="0"/>
        <v>93.15</v>
      </c>
      <c r="E35" s="7"/>
      <c r="F35" s="9"/>
      <c r="G35" s="7">
        <v>2.07</v>
      </c>
      <c r="H35" s="9">
        <f>G35*45</f>
        <v>93.15</v>
      </c>
      <c r="I35" s="7">
        <f t="shared" si="2"/>
        <v>2.07</v>
      </c>
      <c r="J35" s="15"/>
      <c r="L35" s="14"/>
    </row>
    <row r="36" ht="18" customHeight="1" spans="1:12">
      <c r="A36" s="7"/>
      <c r="B36" s="8"/>
      <c r="C36" s="8" t="s">
        <v>50</v>
      </c>
      <c r="D36" s="8">
        <f t="shared" si="0"/>
        <v>43.65</v>
      </c>
      <c r="E36" s="7"/>
      <c r="F36" s="9"/>
      <c r="G36" s="7">
        <v>0.97</v>
      </c>
      <c r="H36" s="9">
        <f>G36*45</f>
        <v>43.65</v>
      </c>
      <c r="I36" s="7">
        <f t="shared" si="2"/>
        <v>0.97</v>
      </c>
      <c r="J36" s="15"/>
      <c r="L36" s="14"/>
    </row>
    <row r="37" ht="18" customHeight="1" spans="1:12">
      <c r="A37" s="7">
        <v>7</v>
      </c>
      <c r="B37" s="8" t="s">
        <v>51</v>
      </c>
      <c r="C37" s="8" t="s">
        <v>52</v>
      </c>
      <c r="D37" s="8">
        <f t="shared" si="0"/>
        <v>70</v>
      </c>
      <c r="E37" s="7">
        <v>1.4</v>
      </c>
      <c r="F37" s="9">
        <f>E37*50</f>
        <v>70</v>
      </c>
      <c r="G37" s="7"/>
      <c r="H37" s="9"/>
      <c r="I37" s="7">
        <f t="shared" si="2"/>
        <v>1.4</v>
      </c>
      <c r="J37" s="15"/>
      <c r="L37" s="14"/>
    </row>
    <row r="38" ht="18" customHeight="1" spans="1:12">
      <c r="A38" s="7"/>
      <c r="B38" s="8"/>
      <c r="C38" s="8" t="s">
        <v>53</v>
      </c>
      <c r="D38" s="8">
        <f t="shared" si="0"/>
        <v>29.25</v>
      </c>
      <c r="E38" s="7"/>
      <c r="F38" s="9"/>
      <c r="G38" s="7">
        <v>0.65</v>
      </c>
      <c r="H38" s="9">
        <f>G38*45</f>
        <v>29.25</v>
      </c>
      <c r="I38" s="7">
        <f t="shared" si="2"/>
        <v>0.65</v>
      </c>
      <c r="J38" s="15"/>
      <c r="L38" s="14"/>
    </row>
    <row r="39" ht="18" customHeight="1" spans="1:12">
      <c r="A39" s="7"/>
      <c r="B39" s="8"/>
      <c r="C39" s="8" t="s">
        <v>54</v>
      </c>
      <c r="D39" s="8">
        <f t="shared" si="0"/>
        <v>10.5</v>
      </c>
      <c r="E39" s="7"/>
      <c r="F39" s="9"/>
      <c r="G39" s="7" t="s">
        <v>55</v>
      </c>
      <c r="H39" s="9">
        <v>10.5</v>
      </c>
      <c r="I39" s="7"/>
      <c r="J39" s="15"/>
      <c r="L39" s="14"/>
    </row>
    <row r="40" ht="18" customHeight="1" spans="1:12">
      <c r="A40" s="7">
        <v>11</v>
      </c>
      <c r="B40" s="8" t="s">
        <v>56</v>
      </c>
      <c r="C40" s="8" t="s">
        <v>57</v>
      </c>
      <c r="D40" s="8">
        <f t="shared" si="0"/>
        <v>45</v>
      </c>
      <c r="E40" s="7"/>
      <c r="F40" s="9"/>
      <c r="G40" s="7">
        <v>1</v>
      </c>
      <c r="H40" s="9">
        <f t="shared" ref="H40:H45" si="5">G40*45</f>
        <v>45</v>
      </c>
      <c r="I40" s="7">
        <f>E40+G40</f>
        <v>1</v>
      </c>
      <c r="J40" s="15"/>
      <c r="L40" s="14"/>
    </row>
    <row r="41" ht="18" customHeight="1" spans="1:12">
      <c r="A41" s="7"/>
      <c r="B41" s="8"/>
      <c r="C41" s="8" t="s">
        <v>58</v>
      </c>
      <c r="D41" s="8">
        <f t="shared" si="0"/>
        <v>97.2</v>
      </c>
      <c r="E41" s="7">
        <v>1.44</v>
      </c>
      <c r="F41" s="9">
        <f>E41*50</f>
        <v>72</v>
      </c>
      <c r="G41" s="7">
        <v>0.56</v>
      </c>
      <c r="H41" s="9">
        <f t="shared" si="5"/>
        <v>25.2</v>
      </c>
      <c r="I41" s="7">
        <f>E41+G41</f>
        <v>2</v>
      </c>
      <c r="J41" s="15"/>
      <c r="L41" s="14"/>
    </row>
    <row r="42" ht="18" customHeight="1" spans="1:12">
      <c r="A42" s="7"/>
      <c r="B42" s="8"/>
      <c r="C42" s="8" t="s">
        <v>59</v>
      </c>
      <c r="D42" s="8">
        <f t="shared" si="0"/>
        <v>97.2</v>
      </c>
      <c r="E42" s="7">
        <v>0.9</v>
      </c>
      <c r="F42" s="9">
        <f>E42*50</f>
        <v>45</v>
      </c>
      <c r="G42" s="7">
        <v>1.16</v>
      </c>
      <c r="H42" s="9">
        <f t="shared" si="5"/>
        <v>52.2</v>
      </c>
      <c r="I42" s="7">
        <f>E42+G42</f>
        <v>2.06</v>
      </c>
      <c r="J42" s="15"/>
      <c r="L42" s="14"/>
    </row>
    <row r="43" ht="18" customHeight="1" spans="1:12">
      <c r="A43" s="7">
        <v>9</v>
      </c>
      <c r="B43" s="8" t="s">
        <v>60</v>
      </c>
      <c r="C43" s="8" t="s">
        <v>61</v>
      </c>
      <c r="D43" s="8">
        <f t="shared" si="0"/>
        <v>117.4</v>
      </c>
      <c r="E43" s="7">
        <v>1.7</v>
      </c>
      <c r="F43" s="9">
        <f>E43*50</f>
        <v>85</v>
      </c>
      <c r="G43" s="7">
        <v>0.72</v>
      </c>
      <c r="H43" s="9">
        <f t="shared" si="5"/>
        <v>32.4</v>
      </c>
      <c r="I43" s="7">
        <f>E43+G43</f>
        <v>2.42</v>
      </c>
      <c r="J43" s="15"/>
      <c r="L43" s="14"/>
    </row>
    <row r="44" ht="18" customHeight="1" spans="1:12">
      <c r="A44" s="7"/>
      <c r="B44" s="8"/>
      <c r="C44" s="8" t="s">
        <v>62</v>
      </c>
      <c r="D44" s="8">
        <f t="shared" si="0"/>
        <v>91.15</v>
      </c>
      <c r="E44" s="7">
        <v>0.68</v>
      </c>
      <c r="F44" s="9">
        <f>E44*50</f>
        <v>34</v>
      </c>
      <c r="G44" s="7">
        <v>1.27</v>
      </c>
      <c r="H44" s="9">
        <f t="shared" si="5"/>
        <v>57.15</v>
      </c>
      <c r="I44" s="7">
        <f>E44+G44</f>
        <v>1.95</v>
      </c>
      <c r="J44" s="15"/>
      <c r="L44" s="14"/>
    </row>
    <row r="45" ht="18" customHeight="1" spans="1:12">
      <c r="A45" s="7">
        <v>12</v>
      </c>
      <c r="B45" s="8" t="s">
        <v>63</v>
      </c>
      <c r="C45" s="8" t="s">
        <v>64</v>
      </c>
      <c r="D45" s="8">
        <f t="shared" ref="D39:D50" si="6">F45+H45</f>
        <v>295.25</v>
      </c>
      <c r="E45" s="7">
        <v>4.6</v>
      </c>
      <c r="F45" s="9">
        <f t="shared" ref="F39:F50" si="7">E45*50</f>
        <v>230</v>
      </c>
      <c r="G45" s="7">
        <v>1.45</v>
      </c>
      <c r="H45" s="9">
        <f t="shared" si="5"/>
        <v>65.25</v>
      </c>
      <c r="I45" s="7">
        <f t="shared" ref="I38:I51" si="8">E45+G45</f>
        <v>6.05</v>
      </c>
      <c r="J45" s="15"/>
      <c r="L45" s="14"/>
    </row>
    <row r="46" ht="18" customHeight="1" spans="1:12">
      <c r="A46" s="7"/>
      <c r="B46" s="8"/>
      <c r="C46" s="8" t="s">
        <v>65</v>
      </c>
      <c r="D46" s="8">
        <f t="shared" si="6"/>
        <v>159</v>
      </c>
      <c r="E46" s="7">
        <v>3.18</v>
      </c>
      <c r="F46" s="9">
        <f t="shared" si="7"/>
        <v>159</v>
      </c>
      <c r="G46" s="7"/>
      <c r="H46" s="9"/>
      <c r="I46" s="7">
        <f t="shared" si="8"/>
        <v>3.18</v>
      </c>
      <c r="J46" s="15"/>
      <c r="L46" s="14"/>
    </row>
    <row r="47" ht="18" customHeight="1" spans="1:12">
      <c r="A47" s="7"/>
      <c r="B47" s="8"/>
      <c r="C47" s="8" t="s">
        <v>66</v>
      </c>
      <c r="D47" s="8">
        <f t="shared" si="6"/>
        <v>40.5</v>
      </c>
      <c r="E47" s="7">
        <v>0.81</v>
      </c>
      <c r="F47" s="9">
        <f t="shared" si="7"/>
        <v>40.5</v>
      </c>
      <c r="G47" s="7"/>
      <c r="H47" s="9"/>
      <c r="I47" s="7">
        <f t="shared" si="8"/>
        <v>0.81</v>
      </c>
      <c r="J47" s="15"/>
      <c r="L47" s="14"/>
    </row>
    <row r="48" ht="18" customHeight="1" spans="1:12">
      <c r="A48" s="7"/>
      <c r="B48" s="8"/>
      <c r="C48" s="8" t="s">
        <v>67</v>
      </c>
      <c r="D48" s="8">
        <f t="shared" si="6"/>
        <v>114.3</v>
      </c>
      <c r="E48" s="7">
        <v>1.08</v>
      </c>
      <c r="F48" s="9">
        <f t="shared" si="7"/>
        <v>54</v>
      </c>
      <c r="G48" s="7">
        <v>1.34</v>
      </c>
      <c r="H48" s="9">
        <f>G48*45</f>
        <v>60.3</v>
      </c>
      <c r="I48" s="7">
        <f t="shared" si="8"/>
        <v>2.42</v>
      </c>
      <c r="J48" s="15"/>
      <c r="L48" s="14"/>
    </row>
    <row r="49" ht="18" customHeight="1" spans="1:12">
      <c r="A49" s="7"/>
      <c r="B49" s="8"/>
      <c r="C49" s="8" t="s">
        <v>68</v>
      </c>
      <c r="D49" s="8">
        <f t="shared" si="6"/>
        <v>143.85</v>
      </c>
      <c r="E49" s="7">
        <v>0.69</v>
      </c>
      <c r="F49" s="9">
        <f t="shared" si="7"/>
        <v>34.5</v>
      </c>
      <c r="G49" s="7">
        <v>2.43</v>
      </c>
      <c r="H49" s="9">
        <f>G49*45</f>
        <v>109.35</v>
      </c>
      <c r="I49" s="7">
        <f t="shared" si="8"/>
        <v>3.12</v>
      </c>
      <c r="J49" s="15"/>
      <c r="L49" s="14"/>
    </row>
    <row r="50" ht="18" customHeight="1" spans="1:12">
      <c r="A50" s="7"/>
      <c r="B50" s="8"/>
      <c r="C50" s="8" t="s">
        <v>69</v>
      </c>
      <c r="D50" s="8">
        <f t="shared" si="6"/>
        <v>9.9</v>
      </c>
      <c r="E50" s="7"/>
      <c r="F50" s="9">
        <f t="shared" si="7"/>
        <v>0</v>
      </c>
      <c r="G50" s="7">
        <v>0.22</v>
      </c>
      <c r="H50" s="9">
        <f>G50*45</f>
        <v>9.9</v>
      </c>
      <c r="I50" s="7">
        <f t="shared" si="8"/>
        <v>0.22</v>
      </c>
      <c r="J50" s="15"/>
      <c r="L50" s="14"/>
    </row>
    <row r="51" ht="18" customHeight="1" spans="1:12">
      <c r="A51" s="10" t="s">
        <v>7</v>
      </c>
      <c r="B51" s="11"/>
      <c r="C51" s="12"/>
      <c r="D51" s="8">
        <f>SUM(D4:D50)</f>
        <v>4129.7</v>
      </c>
      <c r="E51" s="7">
        <f>SUM(E4:E50)</f>
        <v>50.83</v>
      </c>
      <c r="F51" s="7">
        <f>SUM(F4:F50)</f>
        <v>2541.5</v>
      </c>
      <c r="G51" s="7">
        <f>SUM(G4:G50)</f>
        <v>35.06</v>
      </c>
      <c r="H51" s="7">
        <f>SUM(H4:H50)</f>
        <v>1588.2</v>
      </c>
      <c r="I51" s="7">
        <f t="shared" si="8"/>
        <v>85.89</v>
      </c>
      <c r="J51" s="15"/>
      <c r="K51" s="17"/>
      <c r="L51" s="14"/>
    </row>
    <row r="52" ht="18" customHeight="1" spans="1:8">
      <c r="A52" s="13" t="s">
        <v>70</v>
      </c>
      <c r="B52" s="13"/>
      <c r="C52" s="13"/>
      <c r="D52" s="13"/>
      <c r="E52" s="13"/>
      <c r="F52" s="13"/>
      <c r="G52" s="13"/>
      <c r="H52" s="13"/>
    </row>
  </sheetData>
  <mergeCells count="10">
    <mergeCell ref="A1:J1"/>
    <mergeCell ref="E2:F2"/>
    <mergeCell ref="G2:H2"/>
    <mergeCell ref="I2:J2"/>
    <mergeCell ref="A51:C51"/>
    <mergeCell ref="A52:H52"/>
    <mergeCell ref="A2:A3"/>
    <mergeCell ref="B2:B3"/>
    <mergeCell ref="C2:C3"/>
    <mergeCell ref="D2:D3"/>
  </mergeCells>
  <printOptions horizontalCentered="1"/>
  <pageMargins left="0.393055555555556" right="0.354166666666667" top="0.826388888888889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画心</cp:lastModifiedBy>
  <dcterms:created xsi:type="dcterms:W3CDTF">2019-01-29T03:13:00Z</dcterms:created>
  <dcterms:modified xsi:type="dcterms:W3CDTF">2020-07-08T02:14:49Z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