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63" firstSheet="6" activeTab="11"/>
  </bookViews>
  <sheets>
    <sheet name="封面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财政拨款支出预算表（政府经济分类科目）" sheetId="6" r:id="rId6"/>
    <sheet name="工资福利支出" sheetId="7" r:id="rId7"/>
    <sheet name="一般公共预算基本支出预算表" sheetId="8" r:id="rId8"/>
    <sheet name="一般公共预算项目支出预算表" sheetId="9" r:id="rId9"/>
    <sheet name="一般公共预算“三公”经费支出表" sheetId="10" r:id="rId10"/>
    <sheet name="政府性基金支出预算表" sheetId="11" r:id="rId11"/>
    <sheet name="政府性基金“三公”经费支出表" sheetId="12" r:id="rId12"/>
    <sheet name="国有资本经营支出预算表" sheetId="13" r:id="rId13"/>
    <sheet name="部门整体支出绩效目标申报表" sheetId="14" r:id="rId14"/>
    <sheet name="2021年部门预算项目绩效目标（部门预算）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'封面'!$A$1:$A$9</definedName>
    <definedName name="_xlnm.Print_Area" localSheetId="1">'部门收支总表'!$A$1:$D$42</definedName>
    <definedName name="_xlnm.Print_Area" localSheetId="2">'部门收入总表'!$A$1:$T$17</definedName>
    <definedName name="_xlnm.Print_Area" localSheetId="3">'部门支出总表'!$A$1:$J$17</definedName>
    <definedName name="_xlnm.Print_Area" localSheetId="4">'财政拨款收支总表'!$A$1:$H$40</definedName>
    <definedName name="_xlnm.Print_Titles" localSheetId="4">'财政拨款收支总表'!$1:$40</definedName>
    <definedName name="_xlnm.Print_Area" localSheetId="5">'财政拨款支出预算表（政府经济分类科目）'!$A$1:$AI$27</definedName>
    <definedName name="_xlnm.Print_Area" localSheetId="6">'工资福利支出'!$A$1:$DH$23</definedName>
    <definedName name="_xlnm.Print_Area" localSheetId="7">'一般公共预算基本支出预算表'!$A$1:$G$35</definedName>
    <definedName name="_xlnm.Print_Area" localSheetId="8">'一般公共预算项目支出预算表'!$A$1:$F$15</definedName>
    <definedName name="_xlnm.Print_Area" localSheetId="9">'一般公共预算“三公”经费支出表'!$A$1:$H$9</definedName>
    <definedName name="_xlnm.Print_Area" localSheetId="10">'政府性基金支出预算表'!$A$1:$H$16</definedName>
    <definedName name="_xlnm.Print_Area" localSheetId="11">'政府性基金“三公”经费支出表'!$A$1:$H$16</definedName>
    <definedName name="_xlnm.Print_Area" localSheetId="12">'国有资本经营支出预算表'!$A$1:$H$16</definedName>
    <definedName name="_xlnm.Print_Titles" localSheetId="12">'国有资本经营支出预算表'!$1:$6</definedName>
    <definedName name="_xlnm.Print_Area" localSheetId="13">'部门整体支出绩效目标申报表'!$A$1:$H$33</definedName>
    <definedName name="_xlnm.Print_Titles" localSheetId="13">'部门整体支出绩效目标申报表'!$1:$24</definedName>
    <definedName name="_xlnm.Print_Titles" localSheetId="14">'2021年部门预算项目绩效目标（部门预算）'!$1:$6</definedName>
  </definedNames>
  <calcPr fullCalcOnLoad="1"/>
</workbook>
</file>

<file path=xl/sharedStrings.xml><?xml version="1.0" encoding="utf-8"?>
<sst xmlns="http://schemas.openxmlformats.org/spreadsheetml/2006/main" count="1482" uniqueCount="496">
  <si>
    <t>应急管理局</t>
  </si>
  <si>
    <t>2021年部门预算</t>
  </si>
  <si>
    <t>报送日期：     年   月   日</t>
  </si>
  <si>
    <t>表1</t>
  </si>
  <si>
    <t>部门收支总表</t>
  </si>
  <si>
    <t>单位名称：应急管理局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</si>
  <si>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</si>
  <si>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</si>
  <si>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</si>
  <si>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</si>
  <si>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</si>
  <si>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</si>
  <si>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</si>
  <si>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</si>
  <si>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</si>
  <si>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</si>
  <si>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</si>
  <si>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</si>
  <si>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</si>
  <si>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</si>
  <si>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</si>
  <si>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</si>
  <si>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</si>
  <si>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</si>
  <si>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</si>
  <si>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</si>
  <si>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</si>
  <si>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</si>
  <si>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</si>
  <si>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</si>
  <si>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</si>
  <si>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</si>
  <si>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</si>
  <si>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</si>
  <si>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</si>
  <si>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</si>
  <si>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</si>
  <si>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</si>
  <si>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</si>
  <si>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</si>
  <si>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</si>
  <si>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</si>
  <si>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</si>
  <si>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</si>
  <si>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</si>
  <si>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</si>
  <si>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</si>
  <si>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</si>
  <si>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</si>
  <si>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</si>
  <si>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</si>
  <si>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</si>
  <si>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</si>
  <si>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</si>
  <si>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</si>
  <si>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</si>
  <si>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</si>
  <si>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</si>
  <si>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</si>
  <si>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</si>
  <si>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</si>
  <si>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</si>
  <si>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</si>
  <si>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</si>
  <si>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</si>
  <si>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</si>
  <si>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</si>
  <si>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</si>
  <si>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</si>
  <si>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</si>
  <si>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</si>
  <si>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</si>
  <si>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</si>
  <si>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</si>
  <si>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</si>
  <si>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</si>
  <si>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</si>
  <si>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</si>
  <si>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</si>
  <si>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</si>
  <si>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</si>
  <si>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</si>
  <si>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</si>
  <si>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608001</t>
  </si>
  <si>
    <t xml:space="preserve">  应急管理局</t>
  </si>
  <si>
    <t>208</t>
  </si>
  <si>
    <t>05</t>
  </si>
  <si>
    <t xml:space="preserve">  608001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</si>
  <si>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</si>
  <si>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</si>
  <si>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</si>
  <si>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</si>
  <si>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</si>
  <si>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</si>
  <si>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</si>
  <si>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</si>
  <si>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</si>
  <si>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</si>
  <si>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</si>
  <si>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224</t>
  </si>
  <si>
    <t xml:space="preserve">    行政运行</t>
  </si>
  <si>
    <t>06</t>
  </si>
  <si>
    <t xml:space="preserve">    安全监管</t>
  </si>
  <si>
    <t>50</t>
  </si>
  <si>
    <t xml:space="preserve">    事业运行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</si>
  <si>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</si>
  <si>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</si>
  <si>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</si>
  <si>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</si>
  <si>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</si>
  <si>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</si>
  <si>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</si>
  <si>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</si>
  <si>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</si>
  <si>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</si>
  <si>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</si>
  <si>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</si>
  <si>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</si>
  <si>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</si>
  <si>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</si>
  <si>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</si>
  <si>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</si>
  <si>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</si>
  <si>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</si>
  <si>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</si>
  <si>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</si>
  <si>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</si>
  <si>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</si>
  <si>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</si>
  <si>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</si>
  <si>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</si>
  <si>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</si>
  <si>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</si>
  <si>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</si>
  <si>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</si>
  <si>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</si>
  <si>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</si>
  <si>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</si>
  <si>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</si>
  <si>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</si>
  <si>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</si>
  <si>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</si>
  <si>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</si>
  <si>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</si>
  <si>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</si>
  <si>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</si>
  <si>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</si>
  <si>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</si>
  <si>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</si>
  <si>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</si>
  <si>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</si>
  <si>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</si>
  <si>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</si>
  <si>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</si>
  <si>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</si>
  <si>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</si>
  <si>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</si>
  <si>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</si>
  <si>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</si>
  <si>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</si>
  <si>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</si>
  <si>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</si>
  <si>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</si>
  <si>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</si>
  <si>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</si>
  <si>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</si>
  <si>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</si>
  <si>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</si>
  <si>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</si>
  <si>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</si>
  <si>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</si>
  <si>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</si>
  <si>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</si>
  <si>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</si>
  <si>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</si>
  <si>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</si>
  <si>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</si>
  <si>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</si>
  <si>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</si>
  <si>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</si>
  <si>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</si>
  <si>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08</t>
  </si>
  <si>
    <t xml:space="preserve">      公务用车运行维护费</t>
  </si>
  <si>
    <t>09</t>
  </si>
  <si>
    <t xml:space="preserve">      维修（护）费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</si>
  <si>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</si>
  <si>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</si>
  <si>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</si>
  <si>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</si>
  <si>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</si>
  <si>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</si>
  <si>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</si>
  <si>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</si>
  <si>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</si>
  <si>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</si>
  <si>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</si>
  <si>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</si>
  <si>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</si>
  <si>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</si>
  <si>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</si>
  <si>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</si>
  <si>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</si>
  <si>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</si>
  <si>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</si>
  <si>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</si>
  <si>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</si>
  <si>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</si>
  <si>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</si>
  <si>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</si>
  <si>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</si>
  <si>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</si>
  <si>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</si>
  <si>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</si>
  <si>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</si>
  <si>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</si>
  <si>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</si>
  <si>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</si>
  <si>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</si>
  <si>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</si>
  <si>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</si>
  <si>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</si>
  <si>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</si>
  <si>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</si>
  <si>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</si>
  <si>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</si>
  <si>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</si>
  <si>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</si>
  <si>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</si>
  <si>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</si>
  <si>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</si>
  <si>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</si>
  <si>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</si>
  <si>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</si>
  <si>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</si>
  <si>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</si>
  <si>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</si>
  <si>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</si>
  <si>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</si>
  <si>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</si>
  <si>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</si>
  <si>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</si>
  <si>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</si>
  <si>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</si>
  <si>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</si>
  <si>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</si>
  <si>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</si>
  <si>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</si>
  <si>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</si>
  <si>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</si>
  <si>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</si>
  <si>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</si>
  <si>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</si>
  <si>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</si>
  <si>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</si>
  <si>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</si>
  <si>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</si>
  <si>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</si>
  <si>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</si>
  <si>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</si>
  <si>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</si>
  <si>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</si>
  <si>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</si>
  <si>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</si>
  <si>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</si>
  <si>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</si>
  <si>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</si>
  <si>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</si>
  <si>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</si>
  <si>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</si>
  <si>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</si>
  <si>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</si>
  <si>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</si>
  <si>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</si>
  <si>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</si>
  <si>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</si>
  <si>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</si>
  <si>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</si>
  <si>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</si>
  <si>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</si>
  <si>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</si>
  <si>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</si>
  <si>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</si>
  <si>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</si>
  <si>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</si>
  <si>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</si>
  <si>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</si>
  <si>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</si>
  <si>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</si>
  <si>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</si>
  <si>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</si>
  <si>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</si>
  <si>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</si>
  <si>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</si>
  <si>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</si>
  <si>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灾害防治及应急管理支出</t>
  </si>
  <si>
    <t xml:space="preserve">  应急管理事务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</si>
  <si>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</si>
  <si>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</si>
  <si>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</si>
  <si>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</si>
  <si>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</si>
  <si>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</si>
  <si>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</si>
  <si>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</si>
  <si>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04</t>
  </si>
  <si>
    <t>303</t>
  </si>
  <si>
    <t>07</t>
  </si>
  <si>
    <t>10</t>
  </si>
  <si>
    <t>职工基本医疗保险缴费</t>
  </si>
  <si>
    <t>公务员医疗补助缴费</t>
  </si>
  <si>
    <t>12</t>
  </si>
  <si>
    <t>13</t>
  </si>
  <si>
    <t>维修(护)费</t>
  </si>
  <si>
    <t>14</t>
  </si>
  <si>
    <t>15</t>
  </si>
  <si>
    <t>16</t>
  </si>
  <si>
    <t>17</t>
  </si>
  <si>
    <t>26</t>
  </si>
  <si>
    <t>28</t>
  </si>
  <si>
    <t>29</t>
  </si>
  <si>
    <t>31</t>
  </si>
  <si>
    <t>表3-2</t>
  </si>
  <si>
    <t>一般公共预算项目支出预算表</t>
  </si>
  <si>
    <t>单位名称（项目）</t>
  </si>
  <si>
    <t xml:space="preserve">      安监津贴</t>
  </si>
  <si>
    <t xml:space="preserve">      局机关人员下井补助</t>
  </si>
  <si>
    <t xml:space="preserve">      煤矿安全监管中心及服务中心人员工资和各类保险</t>
  </si>
  <si>
    <t xml:space="preserve">      驻矿安监员2020年度风险奖励金</t>
  </si>
  <si>
    <t xml:space="preserve">      驻矿安监员驻矿津贴</t>
  </si>
  <si>
    <t xml:space="preserve">      自收自支人员及差额供给人员办公经费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</si>
  <si>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</si>
  <si>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</si>
  <si>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</si>
  <si>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</si>
  <si>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</si>
  <si>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</si>
  <si>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</si>
  <si>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</si>
  <si>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</si>
  <si>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</si>
  <si>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</si>
  <si>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</si>
  <si>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</si>
  <si>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</si>
  <si>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</si>
  <si>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</si>
  <si>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</si>
  <si>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</si>
  <si>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</si>
  <si>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</si>
  <si>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</si>
  <si>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</si>
  <si>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</si>
  <si>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</si>
  <si>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</si>
  <si>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工资性支出</t>
  </si>
  <si>
    <t>按照“党政同责、一岗双责、齐抓共管、失职追责”的要求，严格落实“管行业必须管安全，管业务必须管安全，管生产经营必须管安全”和属地管理原则，把安全生产责任扛起来、落下去，带好头、抓落实，切实担负起保一方平安的政治责任，着力减少一般事故，坚决防范和遏制重特大生产安全事故发生。</t>
  </si>
  <si>
    <t>社会保障缴费</t>
  </si>
  <si>
    <t>按照医保局、社保局的缴费相关要求及时缴纳保险，保障我局职工的基本权益。</t>
  </si>
  <si>
    <t>按照达州市住房公积金管理中心的要求及时缴纳职工住房公积金，保障我局职工基本权益。</t>
  </si>
  <si>
    <t>日常公用经费（行政）</t>
  </si>
  <si>
    <t xml:space="preserve">  按照“党政同责、一岗双责、齐抓共管、失职追责”的要求，严格落实“管行业必须管安全，管业务必须管安全，管生产经营必须管安全”和属地管理原则，把安全生产责任扛起来、落下去，带好头、抓落实，切实担负起保一方平安的政治责任，着力减少一般事故，坚决防范和遏制重特大生产安全事故发生。</t>
  </si>
  <si>
    <t>公务车运行维护费</t>
  </si>
  <si>
    <t>认真贯彻落实公务用车改革的指导思想、原则方针，在规定的时间内完成开江县应急管理局的各项任务。</t>
  </si>
  <si>
    <t>党建工作经费</t>
  </si>
  <si>
    <t xml:space="preserve">1、深化改革，不断加强支部班子和党员队伍建设。2、创新工作，不断探索保持党员先进性教育长效机制.3、强化管理，努力建立学习型党组织。4、组织生活，坚持“三会一课”制度。5、队伍建设，认真做好发展党员工作。　 </t>
  </si>
  <si>
    <t>职工培训费</t>
  </si>
  <si>
    <t>我局现有职工69名，一是计划每季度加强业务培训一次，二是按照上级相关部门要求进行培训，三是按照职能职责选培、送培。培训合格率98%。</t>
  </si>
  <si>
    <t>遗属生活补助</t>
  </si>
  <si>
    <t>按照遗属发放标准、要求按月按时发放遗属生活补助。</t>
  </si>
  <si>
    <t>独子费</t>
  </si>
  <si>
    <t>按照遗属发放标准、要求按月按时发放独子费补助。</t>
  </si>
  <si>
    <t>自收自支办公费</t>
  </si>
  <si>
    <t>驻矿员下井补助、局机关下井补助</t>
  </si>
  <si>
    <t>保障我局行政正常运行</t>
  </si>
  <si>
    <t>驻矿员奖励金</t>
  </si>
  <si>
    <t>全年杜绝较大及以上事故，严控一般事故，确保安全生产控制指标不超控，确保不发生重大负面影响事件。</t>
  </si>
  <si>
    <t>局机关下井补助</t>
  </si>
  <si>
    <t xml:space="preserve"> 保障我局行政正常运行</t>
  </si>
  <si>
    <t>安监津贴</t>
  </si>
  <si>
    <t>激励全局职工奋发进取，自觉地搞好安全生产工作。</t>
  </si>
  <si>
    <t>金额合计</t>
  </si>
  <si>
    <t>年度
总体
目标</t>
  </si>
  <si>
    <t>落实安全生产、减灾救灾与物资保障、灾害防治管理救援等工作，在2021年有序正常运行，健全和落实安全生产责任体系。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</si>
  <si>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</si>
  <si>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</si>
  <si>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</si>
  <si>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</si>
  <si>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</si>
  <si>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</si>
  <si>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</si>
  <si>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</si>
  <si>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驻矿员</t>
  </si>
  <si>
    <t>牢固树立安全发展理念，坚持标本兼治、综合治理、源头管控原则，减少全县煤矿事故发生率。遏制重特大事故，防止一般事故发生。驻矿安监员实行“一人一矿”，对所驻矿的安全生产负驻矿监管。</t>
  </si>
  <si>
    <t>宣传安全知识</t>
  </si>
  <si>
    <t>据实向我县广大群众宣传安全知识。印发安全生产宣传手册5万本。宣传应急知识和培训工作。</t>
  </si>
  <si>
    <t>打击非法违法制售烟花爆竹</t>
  </si>
  <si>
    <t xml:space="preserve"> 宣传“打击非法违法”制售烟花爆竹标。</t>
  </si>
  <si>
    <t>质量指标</t>
  </si>
  <si>
    <t>根据国家、省、市应急管理局及县委、县政府的安排</t>
  </si>
  <si>
    <t>把安全生产、减灾救灾与物资保障、灾害防治管理救援工作有序推进。</t>
  </si>
  <si>
    <t>时效指标</t>
  </si>
  <si>
    <t>应急救援平均相应及时率(%)</t>
  </si>
  <si>
    <t>98%</t>
  </si>
  <si>
    <t>完成时间</t>
  </si>
  <si>
    <t>2021年12月前完成</t>
  </si>
  <si>
    <t>成本指标</t>
  </si>
  <si>
    <t>成本</t>
  </si>
  <si>
    <t>总成本控制在2021年度预算内</t>
  </si>
  <si>
    <t>项目效益指标</t>
  </si>
  <si>
    <t>经济效益</t>
  </si>
  <si>
    <t>促进全县安全生产</t>
  </si>
  <si>
    <t>认真抓好安全监管工作，应急救援等方面工作不断档。</t>
  </si>
  <si>
    <t>为全县创造良好的安全生产秩序。灾害发生时及时救援，减少伤亡率。</t>
  </si>
  <si>
    <t>社会效益</t>
  </si>
  <si>
    <t>生产安全事故下降率(%)</t>
  </si>
  <si>
    <t>10%</t>
  </si>
  <si>
    <t>生产经营单位合法检查率(%)</t>
  </si>
  <si>
    <t>90%</t>
  </si>
  <si>
    <t>维护全县社会和谐稳定。</t>
  </si>
  <si>
    <t>安全生产事故</t>
  </si>
  <si>
    <t>可持续性</t>
  </si>
  <si>
    <t>支出的合规性</t>
  </si>
  <si>
    <t>严格按照会计法及资金使用范围支出</t>
  </si>
  <si>
    <t>建立平安开江和谐稳定</t>
  </si>
  <si>
    <t>安全生产和经济效益是企业永恒的主题。从思想上真正认识安全生产工作的重要，认识其潜在正负效益的实在性和必然性。</t>
  </si>
  <si>
    <t>生态效益指标</t>
  </si>
  <si>
    <t>满意度指标</t>
  </si>
  <si>
    <t>职工满意度</t>
  </si>
  <si>
    <t>97%</t>
  </si>
  <si>
    <t>社会满意度</t>
  </si>
  <si>
    <t>95%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</si>
  <si>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</si>
  <si>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</si>
  <si>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</si>
  <si>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</si>
  <si>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</si>
  <si>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</si>
  <si>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</si>
  <si>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</si>
  <si>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</si>
  <si>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</si>
  <si>
    <t xml:space="preserve">    安监津贴</t>
  </si>
  <si>
    <t>发放标准</t>
  </si>
  <si>
    <t>严格按标准执行</t>
  </si>
  <si>
    <t>安全生产事故下降，应急救灾及时到位。</t>
  </si>
  <si>
    <t>&gt;= 98</t>
  </si>
  <si>
    <t xml:space="preserve">    局机关人员下井补助</t>
  </si>
  <si>
    <t xml:space="preserve">  全年杜绝较大及以上事故，严控一般事故，确保安全生产控制指标不超控，确保不发生重大负面影响事件</t>
  </si>
  <si>
    <t>补助标准</t>
  </si>
  <si>
    <t>严格按照标准发放</t>
  </si>
  <si>
    <t>督促企业健康发展</t>
  </si>
  <si>
    <t>全年杜绝较大及以上事故，严控一般事故，确保安全生产控制指标不超控，确保不发生重大负面影响事件</t>
  </si>
  <si>
    <t xml:space="preserve">    煤矿安全监管中心及服务中心人员工资和各类保险</t>
  </si>
  <si>
    <t>按时按要求发放工资,及时缴纳保险</t>
  </si>
  <si>
    <t>按照人社局工资文件要求，按月发放工资，及时缴纳各类保险。</t>
  </si>
  <si>
    <t>安全效益</t>
  </si>
  <si>
    <t>减少安全事故发生率。</t>
  </si>
  <si>
    <t xml:space="preserve">    驻矿安监员2020年度风险奖励金</t>
  </si>
  <si>
    <t xml:space="preserve"> 对2020年度实行全员目标管理，严格按照能力、责任、风险和权益对等的原则实行差别化的目标管理，对监管一线人员待遇倾斜，拉大一线监管人员与局机关其余人员待遇差距。目标管理实行按年考核，年初兑现上年度目标奖励，年度根据全年目标实现情况实行年度嘉奖。</t>
  </si>
  <si>
    <t>“一人一矿”</t>
  </si>
  <si>
    <t>驻矿安监员实行“一人一矿”，对所驻矿的安全生产负驻矿监管。</t>
  </si>
  <si>
    <t>维护全县社会和谐稳定</t>
  </si>
  <si>
    <t xml:space="preserve">    驻矿安监员驻矿津贴</t>
  </si>
  <si>
    <t xml:space="preserve"> 全年杜绝较大及以上事故，严控一般事故，确保安全生产控制指标不超控，确保不发生重大负面影响事件。</t>
  </si>
  <si>
    <t>每月驻矿天数</t>
  </si>
  <si>
    <t>原则每月驻矿天数不少于22天。（除节假日开会等其他因素外）</t>
  </si>
  <si>
    <t>维护全县安全和谐稳定</t>
  </si>
  <si>
    <t xml:space="preserve">    自收自支人员及差额供给人员办公经费</t>
  </si>
  <si>
    <t>切实担负起保一方平安的政治责任，着力减少一般事故，坚决防范和遏制重特大生产安全事故发生。同时做好防灾减灾工作。</t>
  </si>
  <si>
    <t>支出控制在年初预算内</t>
  </si>
  <si>
    <t>减少事故率</t>
  </si>
  <si>
    <t>&gt; 98</t>
  </si>
  <si>
    <t xml:space="preserve">    </t>
  </si>
  <si>
    <t>支付时效2021年12月前完成</t>
  </si>
  <si>
    <t>&gt;= 100</t>
  </si>
  <si>
    <t>长远利益</t>
  </si>
  <si>
    <t>保证辖区煤矿持续、健康、稳定地发展。</t>
  </si>
  <si>
    <t>质量</t>
  </si>
  <si>
    <t>保障自收自支及差额供给工资按时足额发放。</t>
  </si>
  <si>
    <t>为全县企业安全生产服务并应对全县突发事件。</t>
  </si>
  <si>
    <t>可持续影响</t>
  </si>
  <si>
    <t>为全县安全生产健康发展</t>
  </si>
  <si>
    <t>减少事故发生率</t>
  </si>
  <si>
    <t>可持续</t>
  </si>
  <si>
    <t>保运行</t>
  </si>
  <si>
    <t>预算金额</t>
  </si>
  <si>
    <t>成本控制在307200元内</t>
  </si>
  <si>
    <t>预计在2021年12月前完成</t>
  </si>
  <si>
    <t>成本控制在20万以下</t>
  </si>
  <si>
    <t>成本控制</t>
  </si>
  <si>
    <t>全年成本控制在1077247元内</t>
  </si>
  <si>
    <t>全年成本控制</t>
  </si>
  <si>
    <t>全年成本控制在30万元内</t>
  </si>
  <si>
    <t>控制在年初预算内</t>
  </si>
  <si>
    <t>成本控制在98400元内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</si>
</sst>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4" fillId="0" borderId="22" xfId="0" applyFont="1" applyBorder="1" applyAlignment="1">
      <alignment horizontal="left" vertical="center" wrapText="1"/>
    </xf>
    <xf numFmtId="1" fontId="4" fillId="0" borderId="23" xfId="0" applyFont="1" applyBorder="1" applyAlignment="1">
      <alignment horizontal="left" vertical="center" wrapText="1"/>
    </xf>
    <xf numFmtId="1" fontId="4" fillId="0" borderId="2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" fontId="4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4" fontId="7" fillId="0" borderId="32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4" fontId="7" fillId="0" borderId="33" xfId="63" applyNumberFormat="1" applyFont="1" applyBorder="1" applyAlignment="1">
      <alignment horizontal="right" vertical="center"/>
      <protection/>
    </xf>
    <xf numFmtId="4" fontId="7" fillId="0" borderId="14" xfId="63" applyNumberFormat="1" applyFont="1" applyBorder="1" applyAlignment="1">
      <alignment horizontal="right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24" xfId="63" applyFont="1" applyBorder="1" applyAlignment="1">
      <alignment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1" fontId="7" fillId="0" borderId="22" xfId="0" applyFont="1" applyBorder="1" applyAlignment="1">
      <alignment horizontal="left" vertical="center"/>
    </xf>
    <xf numFmtId="1" fontId="7" fillId="0" borderId="23" xfId="0" applyFont="1" applyBorder="1" applyAlignment="1">
      <alignment horizontal="left" vertical="center"/>
    </xf>
    <xf numFmtId="1" fontId="7" fillId="0" borderId="24" xfId="0" applyFont="1" applyBorder="1" applyAlignment="1">
      <alignment horizontal="left" vertical="center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horizontal="right" vertical="center"/>
      <protection/>
    </xf>
    <xf numFmtId="4" fontId="1" fillId="0" borderId="44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50" xfId="0" applyNumberFormat="1" applyFont="1" applyBorder="1" applyAlignment="1" applyProtection="1">
      <alignment horizontal="right" vertical="center"/>
      <protection/>
    </xf>
    <xf numFmtId="4" fontId="1" fillId="0" borderId="51" xfId="0" applyNumberFormat="1" applyFont="1" applyBorder="1" applyAlignment="1" applyProtection="1">
      <alignment horizontal="right" vertical="center"/>
      <protection/>
    </xf>
    <xf numFmtId="4" fontId="1" fillId="0" borderId="52" xfId="0" applyNumberFormat="1" applyFont="1" applyBorder="1" applyAlignment="1" applyProtection="1">
      <alignment horizontal="right" vertical="center"/>
      <protection/>
    </xf>
    <xf numFmtId="4" fontId="1" fillId="0" borderId="53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horizontal="right" vertical="center" wrapText="1"/>
      <protection/>
    </xf>
    <xf numFmtId="4" fontId="1" fillId="0" borderId="42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62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4" fontId="3" fillId="0" borderId="66" xfId="0" applyNumberFormat="1" applyFont="1" applyBorder="1" applyAlignment="1" applyProtection="1">
      <alignment horizontal="right" vertical="center"/>
      <protection/>
    </xf>
    <xf numFmtId="0" fontId="1" fillId="0" borderId="67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63" xfId="0" applyNumberFormat="1" applyFont="1" applyBorder="1" applyAlignment="1" applyProtection="1">
      <alignment horizontal="right" vertical="center"/>
      <protection/>
    </xf>
    <xf numFmtId="4" fontId="3" fillId="0" borderId="68" xfId="0" applyNumberFormat="1" applyFont="1" applyBorder="1" applyAlignment="1" applyProtection="1">
      <alignment horizontal="right" vertical="center"/>
      <protection/>
    </xf>
    <xf numFmtId="4" fontId="3" fillId="0" borderId="69" xfId="0" applyNumberFormat="1" applyFont="1" applyBorder="1" applyAlignment="1" applyProtection="1">
      <alignment horizontal="right" vertical="center"/>
      <protection/>
    </xf>
    <xf numFmtId="4" fontId="3" fillId="0" borderId="70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 applyProtection="1">
      <alignment horizontal="right" vertical="center"/>
      <protection/>
    </xf>
    <xf numFmtId="0" fontId="1" fillId="0" borderId="61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" fontId="3" fillId="0" borderId="72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Border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70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vertical="center"/>
    </xf>
    <xf numFmtId="4" fontId="3" fillId="0" borderId="76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77" xfId="0" applyNumberFormat="1" applyFont="1" applyBorder="1" applyAlignment="1" applyProtection="1">
      <alignment horizontal="right" vertical="center"/>
      <protection/>
    </xf>
    <xf numFmtId="4" fontId="3" fillId="0" borderId="71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78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horizontal="center" vertical="center"/>
    </xf>
    <xf numFmtId="4" fontId="3" fillId="0" borderId="79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3" fillId="0" borderId="46" xfId="0" applyNumberFormat="1" applyFont="1" applyFill="1" applyBorder="1" applyAlignment="1" applyProtection="1">
      <alignment vertical="center" wrapText="1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180" fontId="1" fillId="0" borderId="81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ill="1" applyBorder="1" applyAlignment="1">
      <alignment horizontal="center" vertical="center"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1" fillId="0" borderId="82" xfId="0" applyNumberFormat="1" applyFont="1" applyBorder="1" applyAlignment="1" applyProtection="1">
      <alignment horizontal="right" vertical="center"/>
      <protection/>
    </xf>
    <xf numFmtId="4" fontId="1" fillId="0" borderId="83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:IV65536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330</v>
      </c>
    </row>
    <row r="2" spans="1:8" ht="25.5" customHeight="1">
      <c r="A2" s="67" t="s">
        <v>331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332</v>
      </c>
      <c r="B4" s="94" t="s">
        <v>333</v>
      </c>
      <c r="C4" s="75" t="s">
        <v>334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229</v>
      </c>
      <c r="E5" s="98" t="s">
        <v>335</v>
      </c>
      <c r="F5" s="99"/>
      <c r="G5" s="100"/>
      <c r="H5" s="101" t="s">
        <v>234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336</v>
      </c>
      <c r="G6" s="105" t="s">
        <v>337</v>
      </c>
      <c r="H6" s="106"/>
    </row>
    <row r="7" spans="1:8" ht="19.5" customHeight="1">
      <c r="A7" s="107" t="s">
        <v>20</v>
      </c>
      <c r="B7" s="108" t="s">
        <v>60</v>
      </c>
      <c r="C7" s="109">
        <f>SUM(D7,E7,H7)</f>
        <v>52000</v>
      </c>
      <c r="D7" s="110">
        <v>0</v>
      </c>
      <c r="E7" s="110">
        <f>SUM(F7,G7)</f>
        <v>45000</v>
      </c>
      <c r="F7" s="110">
        <v>0</v>
      </c>
      <c r="G7" s="111">
        <v>45000</v>
      </c>
      <c r="H7" s="112">
        <v>7000</v>
      </c>
    </row>
    <row r="8" spans="1:8" ht="19.5" customHeight="1">
      <c r="A8" s="107" t="s">
        <v>20</v>
      </c>
      <c r="B8" s="108" t="s">
        <v>0</v>
      </c>
      <c r="C8" s="109">
        <f>SUM(D8,E8,H8)</f>
        <v>52000</v>
      </c>
      <c r="D8" s="110">
        <v>0</v>
      </c>
      <c r="E8" s="110">
        <f>SUM(F8,G8)</f>
        <v>45000</v>
      </c>
      <c r="F8" s="110">
        <v>0</v>
      </c>
      <c r="G8" s="111">
        <v>45000</v>
      </c>
      <c r="H8" s="112">
        <v>7000</v>
      </c>
    </row>
    <row r="9" spans="1:8" ht="19.5" customHeight="1">
      <c r="A9" s="107" t="s">
        <v>83</v>
      </c>
      <c r="B9" s="108" t="s">
        <v>84</v>
      </c>
      <c r="C9" s="109">
        <f>SUM(D9,E9,H9)</f>
        <v>52000</v>
      </c>
      <c r="D9" s="110">
        <v>0</v>
      </c>
      <c r="E9" s="110">
        <f>SUM(F9,G9)</f>
        <v>45000</v>
      </c>
      <c r="F9" s="110">
        <v>0</v>
      </c>
      <c r="G9" s="111">
        <v>45000</v>
      </c>
      <c r="H9" s="112">
        <v>7000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338</v>
      </c>
    </row>
    <row r="2" spans="1:8" ht="19.5" customHeight="1">
      <c r="A2" s="67" t="s">
        <v>339</v>
      </c>
      <c r="B2" s="67"/>
      <c r="C2" s="67"/>
      <c r="D2" s="67"/>
      <c r="E2" s="67"/>
      <c r="F2" s="67"/>
      <c r="G2" s="67"/>
      <c r="H2" s="67"/>
    </row>
    <row r="3" spans="1:8" ht="19.5" customHeight="1">
      <c r="A3" s="113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340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111</v>
      </c>
      <c r="F5" s="78" t="s">
        <v>60</v>
      </c>
      <c r="G5" s="78" t="s">
        <v>107</v>
      </c>
      <c r="H5" s="75" t="s">
        <v>108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7" t="s">
        <v>20</v>
      </c>
      <c r="B9" s="107" t="s">
        <v>20</v>
      </c>
      <c r="C9" s="107" t="s">
        <v>20</v>
      </c>
      <c r="D9" s="107" t="s">
        <v>20</v>
      </c>
      <c r="E9" s="107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7" t="s">
        <v>20</v>
      </c>
      <c r="B10" s="107" t="s">
        <v>20</v>
      </c>
      <c r="C10" s="107" t="s">
        <v>20</v>
      </c>
      <c r="D10" s="107" t="s">
        <v>20</v>
      </c>
      <c r="E10" s="107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7" t="s">
        <v>20</v>
      </c>
      <c r="B11" s="107" t="s">
        <v>20</v>
      </c>
      <c r="C11" s="107" t="s">
        <v>20</v>
      </c>
      <c r="D11" s="107" t="s">
        <v>20</v>
      </c>
      <c r="E11" s="107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7" t="s">
        <v>20</v>
      </c>
      <c r="B12" s="107" t="s">
        <v>20</v>
      </c>
      <c r="C12" s="107" t="s">
        <v>20</v>
      </c>
      <c r="D12" s="107" t="s">
        <v>20</v>
      </c>
      <c r="E12" s="107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7" t="s">
        <v>20</v>
      </c>
      <c r="B13" s="107" t="s">
        <v>20</v>
      </c>
      <c r="C13" s="107" t="s">
        <v>20</v>
      </c>
      <c r="D13" s="107" t="s">
        <v>20</v>
      </c>
      <c r="E13" s="107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7" t="s">
        <v>20</v>
      </c>
      <c r="B14" s="107" t="s">
        <v>20</v>
      </c>
      <c r="C14" s="107" t="s">
        <v>20</v>
      </c>
      <c r="D14" s="107" t="s">
        <v>20</v>
      </c>
      <c r="E14" s="107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7" t="s">
        <v>20</v>
      </c>
      <c r="B15" s="107" t="s">
        <v>20</v>
      </c>
      <c r="C15" s="107" t="s">
        <v>20</v>
      </c>
      <c r="D15" s="107" t="s">
        <v>20</v>
      </c>
      <c r="E15" s="107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7" t="s">
        <v>20</v>
      </c>
      <c r="B16" s="107" t="s">
        <v>20</v>
      </c>
      <c r="C16" s="107" t="s">
        <v>20</v>
      </c>
      <c r="D16" s="107" t="s">
        <v>20</v>
      </c>
      <c r="E16" s="107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1" sqref="A1:IV6553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341</v>
      </c>
    </row>
    <row r="2" spans="1:8" ht="25.5" customHeight="1">
      <c r="A2" s="67" t="s">
        <v>342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332</v>
      </c>
      <c r="B4" s="94" t="s">
        <v>333</v>
      </c>
      <c r="C4" s="75" t="s">
        <v>334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229</v>
      </c>
      <c r="E5" s="98" t="s">
        <v>335</v>
      </c>
      <c r="F5" s="99"/>
      <c r="G5" s="100"/>
      <c r="H5" s="101" t="s">
        <v>234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336</v>
      </c>
      <c r="G6" s="105" t="s">
        <v>337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343</v>
      </c>
    </row>
    <row r="2" spans="1:8" ht="19.5" customHeight="1">
      <c r="A2" s="67" t="s">
        <v>344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345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111</v>
      </c>
      <c r="F5" s="78" t="s">
        <v>60</v>
      </c>
      <c r="G5" s="78" t="s">
        <v>107</v>
      </c>
      <c r="H5" s="75" t="s">
        <v>108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346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347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333</v>
      </c>
      <c r="B4" s="29"/>
      <c r="C4" s="30" t="s">
        <v>0</v>
      </c>
      <c r="D4" s="31"/>
      <c r="E4" s="31"/>
      <c r="F4" s="31"/>
      <c r="G4" s="31"/>
      <c r="H4" s="32"/>
    </row>
    <row r="5" spans="1:8" ht="21" customHeight="1">
      <c r="A5" s="33" t="s">
        <v>348</v>
      </c>
      <c r="B5" s="34" t="s">
        <v>349</v>
      </c>
      <c r="C5" s="35"/>
      <c r="D5" s="34" t="s">
        <v>350</v>
      </c>
      <c r="E5" s="35"/>
      <c r="F5" s="36" t="s">
        <v>351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352</v>
      </c>
      <c r="G6" s="43" t="s">
        <v>353</v>
      </c>
      <c r="H6" s="43" t="s">
        <v>354</v>
      </c>
    </row>
    <row r="7" spans="1:8" ht="21" customHeight="1">
      <c r="A7" s="37"/>
      <c r="B7" s="30" t="s">
        <v>355</v>
      </c>
      <c r="C7" s="32"/>
      <c r="D7" s="30" t="s">
        <v>356</v>
      </c>
      <c r="E7" s="32"/>
      <c r="F7" s="44">
        <f aca="true" t="shared" si="0" ref="F7:F21">SUM(G7,H7)</f>
        <v>506.5132</v>
      </c>
      <c r="G7" s="45">
        <v>506.5132</v>
      </c>
      <c r="H7" s="45">
        <v>0</v>
      </c>
    </row>
    <row r="8" spans="1:8" ht="21" customHeight="1">
      <c r="A8" s="37"/>
      <c r="B8" s="30" t="s">
        <v>357</v>
      </c>
      <c r="C8" s="32"/>
      <c r="D8" s="30" t="s">
        <v>358</v>
      </c>
      <c r="E8" s="32"/>
      <c r="F8" s="44">
        <f t="shared" si="0"/>
        <v>110.5226</v>
      </c>
      <c r="G8" s="46">
        <v>110.5226</v>
      </c>
      <c r="H8" s="46">
        <v>0</v>
      </c>
    </row>
    <row r="9" spans="1:8" ht="21" customHeight="1">
      <c r="A9" s="37"/>
      <c r="B9" s="30" t="s">
        <v>216</v>
      </c>
      <c r="C9" s="32"/>
      <c r="D9" s="30" t="s">
        <v>359</v>
      </c>
      <c r="E9" s="32"/>
      <c r="F9" s="44">
        <f t="shared" si="0"/>
        <v>47.8576</v>
      </c>
      <c r="G9" s="46">
        <v>47.8576</v>
      </c>
      <c r="H9" s="46">
        <v>0</v>
      </c>
    </row>
    <row r="10" spans="1:8" ht="21" customHeight="1">
      <c r="A10" s="37"/>
      <c r="B10" s="30" t="s">
        <v>360</v>
      </c>
      <c r="C10" s="32"/>
      <c r="D10" s="30" t="s">
        <v>361</v>
      </c>
      <c r="E10" s="32"/>
      <c r="F10" s="44">
        <f t="shared" si="0"/>
        <v>50.1231</v>
      </c>
      <c r="G10" s="46">
        <v>50.1231</v>
      </c>
      <c r="H10" s="46">
        <v>0</v>
      </c>
    </row>
    <row r="11" spans="1:8" ht="21" customHeight="1">
      <c r="A11" s="37"/>
      <c r="B11" s="30" t="s">
        <v>362</v>
      </c>
      <c r="C11" s="32"/>
      <c r="D11" s="30" t="s">
        <v>363</v>
      </c>
      <c r="E11" s="32"/>
      <c r="F11" s="44">
        <f t="shared" si="0"/>
        <v>4.5</v>
      </c>
      <c r="G11" s="46">
        <v>4.5</v>
      </c>
      <c r="H11" s="46">
        <v>0</v>
      </c>
    </row>
    <row r="12" spans="1:8" ht="21" customHeight="1">
      <c r="A12" s="37"/>
      <c r="B12" s="30" t="s">
        <v>364</v>
      </c>
      <c r="C12" s="32"/>
      <c r="D12" s="30" t="s">
        <v>365</v>
      </c>
      <c r="E12" s="32"/>
      <c r="F12" s="44">
        <f t="shared" si="0"/>
        <v>7.9787</v>
      </c>
      <c r="G12" s="46">
        <v>7.9787</v>
      </c>
      <c r="H12" s="46">
        <v>0</v>
      </c>
    </row>
    <row r="13" spans="1:8" ht="21" customHeight="1">
      <c r="A13" s="37"/>
      <c r="B13" s="30" t="s">
        <v>366</v>
      </c>
      <c r="C13" s="32"/>
      <c r="D13" s="30" t="s">
        <v>367</v>
      </c>
      <c r="E13" s="32"/>
      <c r="F13" s="44">
        <f t="shared" si="0"/>
        <v>7.1782</v>
      </c>
      <c r="G13" s="46">
        <v>7.1782</v>
      </c>
      <c r="H13" s="46">
        <v>0</v>
      </c>
    </row>
    <row r="14" spans="1:8" ht="21" customHeight="1">
      <c r="A14" s="37"/>
      <c r="B14" s="30" t="s">
        <v>368</v>
      </c>
      <c r="C14" s="32"/>
      <c r="D14" s="30" t="s">
        <v>369</v>
      </c>
      <c r="E14" s="32"/>
      <c r="F14" s="44">
        <f t="shared" si="0"/>
        <v>10.77</v>
      </c>
      <c r="G14" s="47">
        <v>10.77</v>
      </c>
      <c r="H14" s="47">
        <v>0</v>
      </c>
    </row>
    <row r="15" spans="1:8" ht="21" customHeight="1">
      <c r="A15" s="37"/>
      <c r="B15" s="30" t="s">
        <v>370</v>
      </c>
      <c r="C15" s="32"/>
      <c r="D15" s="30" t="s">
        <v>371</v>
      </c>
      <c r="E15" s="32"/>
      <c r="F15" s="44">
        <f t="shared" si="0"/>
        <v>0.312</v>
      </c>
      <c r="G15" s="47">
        <v>0.312</v>
      </c>
      <c r="H15" s="47">
        <v>0</v>
      </c>
    </row>
    <row r="16" spans="1:8" ht="21" customHeight="1">
      <c r="A16" s="37"/>
      <c r="B16" s="30" t="s">
        <v>372</v>
      </c>
      <c r="C16" s="32"/>
      <c r="D16" s="30" t="s">
        <v>356</v>
      </c>
      <c r="E16" s="32"/>
      <c r="F16" s="44">
        <f t="shared" si="0"/>
        <v>9.84</v>
      </c>
      <c r="G16" s="47">
        <v>9.84</v>
      </c>
      <c r="H16" s="47">
        <v>0</v>
      </c>
    </row>
    <row r="17" spans="1:8" ht="21" customHeight="1">
      <c r="A17" s="37"/>
      <c r="B17" s="30" t="s">
        <v>373</v>
      </c>
      <c r="C17" s="32"/>
      <c r="D17" s="30" t="s">
        <v>374</v>
      </c>
      <c r="E17" s="32"/>
      <c r="F17" s="44">
        <f t="shared" si="0"/>
        <v>15.3</v>
      </c>
      <c r="G17" s="47">
        <v>15.3</v>
      </c>
      <c r="H17" s="47">
        <v>0</v>
      </c>
    </row>
    <row r="18" spans="1:8" ht="21" customHeight="1">
      <c r="A18" s="37"/>
      <c r="B18" s="30" t="s">
        <v>375</v>
      </c>
      <c r="C18" s="32"/>
      <c r="D18" s="30" t="s">
        <v>376</v>
      </c>
      <c r="E18" s="32"/>
      <c r="F18" s="44">
        <f t="shared" si="0"/>
        <v>30</v>
      </c>
      <c r="G18" s="47">
        <v>30</v>
      </c>
      <c r="H18" s="47">
        <v>0</v>
      </c>
    </row>
    <row r="19" spans="1:8" ht="21" customHeight="1">
      <c r="A19" s="37"/>
      <c r="B19" s="30" t="s">
        <v>377</v>
      </c>
      <c r="C19" s="32"/>
      <c r="D19" s="30" t="s">
        <v>378</v>
      </c>
      <c r="E19" s="32"/>
      <c r="F19" s="44">
        <f t="shared" si="0"/>
        <v>20</v>
      </c>
      <c r="G19" s="47">
        <v>20</v>
      </c>
      <c r="H19" s="47">
        <v>0</v>
      </c>
    </row>
    <row r="20" spans="1:8" ht="21" customHeight="1">
      <c r="A20" s="37"/>
      <c r="B20" s="30" t="s">
        <v>379</v>
      </c>
      <c r="C20" s="32"/>
      <c r="D20" s="30" t="s">
        <v>380</v>
      </c>
      <c r="E20" s="32"/>
      <c r="F20" s="44">
        <f t="shared" si="0"/>
        <v>30.72</v>
      </c>
      <c r="G20" s="47">
        <v>30.72</v>
      </c>
      <c r="H20" s="47">
        <v>0</v>
      </c>
    </row>
    <row r="21" spans="1:8" ht="21" customHeight="1">
      <c r="A21" s="37"/>
      <c r="B21" s="40" t="s">
        <v>381</v>
      </c>
      <c r="C21" s="48"/>
      <c r="D21" s="49"/>
      <c r="E21" s="36"/>
      <c r="F21" s="50">
        <f t="shared" si="0"/>
        <v>851.6154</v>
      </c>
      <c r="G21" s="51">
        <f>SUM(G7:G20)</f>
        <v>851.6154</v>
      </c>
      <c r="H21" s="51">
        <f>SUM(H7:H20)</f>
        <v>0</v>
      </c>
    </row>
    <row r="22" spans="1:8" ht="61.5" customHeight="1">
      <c r="A22" s="33" t="s">
        <v>382</v>
      </c>
      <c r="B22" s="52" t="s">
        <v>383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384</v>
      </c>
      <c r="B23" s="43" t="s">
        <v>385</v>
      </c>
      <c r="C23" s="56" t="s">
        <v>386</v>
      </c>
      <c r="D23" s="34" t="s">
        <v>387</v>
      </c>
      <c r="E23" s="57"/>
      <c r="F23" s="57"/>
      <c r="G23" s="58" t="s">
        <v>388</v>
      </c>
      <c r="H23" s="58"/>
    </row>
    <row r="24" spans="1:8" ht="21" customHeight="1">
      <c r="A24" s="58" t="s">
        <v>389</v>
      </c>
      <c r="B24" s="58" t="s">
        <v>390</v>
      </c>
      <c r="C24" s="58" t="s">
        <v>391</v>
      </c>
      <c r="D24" s="59" t="s">
        <v>392</v>
      </c>
      <c r="E24" s="60"/>
      <c r="F24" s="61"/>
      <c r="G24" s="30" t="s">
        <v>393</v>
      </c>
      <c r="H24" s="32"/>
    </row>
    <row r="25" spans="1:8" ht="21" customHeight="1">
      <c r="A25" s="62"/>
      <c r="B25" s="62"/>
      <c r="C25" s="62"/>
      <c r="D25" s="59" t="s">
        <v>394</v>
      </c>
      <c r="E25" s="60"/>
      <c r="F25" s="61"/>
      <c r="G25" s="30" t="s">
        <v>395</v>
      </c>
      <c r="H25" s="32"/>
    </row>
    <row r="26" spans="1:8" ht="21" customHeight="1">
      <c r="A26" s="62"/>
      <c r="B26" s="62"/>
      <c r="C26" s="63"/>
      <c r="D26" s="59" t="s">
        <v>396</v>
      </c>
      <c r="E26" s="60"/>
      <c r="F26" s="61"/>
      <c r="G26" s="30" t="s">
        <v>397</v>
      </c>
      <c r="H26" s="32"/>
    </row>
    <row r="27" spans="1:8" ht="21" customHeight="1">
      <c r="A27" s="62"/>
      <c r="B27" s="62"/>
      <c r="C27" s="29" t="s">
        <v>398</v>
      </c>
      <c r="D27" s="59" t="s">
        <v>399</v>
      </c>
      <c r="E27" s="60"/>
      <c r="F27" s="61"/>
      <c r="G27" s="30" t="s">
        <v>400</v>
      </c>
      <c r="H27" s="32"/>
    </row>
    <row r="28" spans="1:8" ht="21" customHeight="1">
      <c r="A28" s="62"/>
      <c r="B28" s="62"/>
      <c r="C28" s="58" t="s">
        <v>401</v>
      </c>
      <c r="D28" s="59" t="s">
        <v>402</v>
      </c>
      <c r="E28" s="60"/>
      <c r="F28" s="61"/>
      <c r="G28" s="30" t="s">
        <v>403</v>
      </c>
      <c r="H28" s="32"/>
    </row>
    <row r="29" spans="1:8" ht="21" customHeight="1">
      <c r="A29" s="62"/>
      <c r="B29" s="62"/>
      <c r="C29" s="63"/>
      <c r="D29" s="59" t="s">
        <v>404</v>
      </c>
      <c r="E29" s="60"/>
      <c r="F29" s="61"/>
      <c r="G29" s="30" t="s">
        <v>405</v>
      </c>
      <c r="H29" s="32"/>
    </row>
    <row r="30" spans="1:8" ht="21" customHeight="1">
      <c r="A30" s="62"/>
      <c r="B30" s="63"/>
      <c r="C30" s="29" t="s">
        <v>406</v>
      </c>
      <c r="D30" s="59" t="s">
        <v>407</v>
      </c>
      <c r="E30" s="60"/>
      <c r="F30" s="61"/>
      <c r="G30" s="30" t="s">
        <v>408</v>
      </c>
      <c r="H30" s="32"/>
    </row>
    <row r="31" spans="1:8" ht="21" customHeight="1">
      <c r="A31" s="62"/>
      <c r="B31" s="58" t="s">
        <v>409</v>
      </c>
      <c r="C31" s="58" t="s">
        <v>410</v>
      </c>
      <c r="D31" s="59" t="s">
        <v>411</v>
      </c>
      <c r="E31" s="60"/>
      <c r="F31" s="61"/>
      <c r="G31" s="30" t="s">
        <v>412</v>
      </c>
      <c r="H31" s="32"/>
    </row>
    <row r="32" spans="1:8" ht="21" customHeight="1">
      <c r="A32" s="62"/>
      <c r="B32" s="62"/>
      <c r="C32" s="63"/>
      <c r="D32" s="59" t="s">
        <v>410</v>
      </c>
      <c r="E32" s="60"/>
      <c r="F32" s="61"/>
      <c r="G32" s="30" t="s">
        <v>413</v>
      </c>
      <c r="H32" s="32"/>
    </row>
    <row r="33" spans="1:8" ht="21" customHeight="1">
      <c r="A33" s="62"/>
      <c r="B33" s="62"/>
      <c r="C33" s="58" t="s">
        <v>414</v>
      </c>
      <c r="D33" s="59" t="s">
        <v>415</v>
      </c>
      <c r="E33" s="60"/>
      <c r="F33" s="61"/>
      <c r="G33" s="30" t="s">
        <v>416</v>
      </c>
      <c r="H33" s="32"/>
    </row>
    <row r="34" spans="1:8" ht="21" customHeight="1">
      <c r="A34" s="62"/>
      <c r="B34" s="62"/>
      <c r="C34" s="62"/>
      <c r="D34" s="59" t="s">
        <v>417</v>
      </c>
      <c r="E34" s="60"/>
      <c r="F34" s="61"/>
      <c r="G34" s="30" t="s">
        <v>418</v>
      </c>
      <c r="H34" s="32"/>
    </row>
    <row r="35" spans="1:8" ht="21" customHeight="1">
      <c r="A35" s="62"/>
      <c r="B35" s="62"/>
      <c r="C35" s="62"/>
      <c r="D35" s="59" t="s">
        <v>414</v>
      </c>
      <c r="E35" s="60"/>
      <c r="F35" s="61"/>
      <c r="G35" s="30" t="s">
        <v>419</v>
      </c>
      <c r="H35" s="32"/>
    </row>
    <row r="36" spans="1:8" ht="21" customHeight="1">
      <c r="A36" s="62"/>
      <c r="B36" s="62"/>
      <c r="C36" s="63"/>
      <c r="D36" s="59" t="s">
        <v>420</v>
      </c>
      <c r="E36" s="60"/>
      <c r="F36" s="61"/>
      <c r="G36" s="30" t="s">
        <v>376</v>
      </c>
      <c r="H36" s="32"/>
    </row>
    <row r="37" spans="1:8" ht="21" customHeight="1">
      <c r="A37" s="62"/>
      <c r="B37" s="62"/>
      <c r="C37" s="58" t="s">
        <v>421</v>
      </c>
      <c r="D37" s="59" t="s">
        <v>422</v>
      </c>
      <c r="E37" s="60"/>
      <c r="F37" s="61"/>
      <c r="G37" s="30" t="s">
        <v>423</v>
      </c>
      <c r="H37" s="32"/>
    </row>
    <row r="38" spans="1:8" ht="21" customHeight="1">
      <c r="A38" s="62"/>
      <c r="B38" s="62"/>
      <c r="C38" s="63"/>
      <c r="D38" s="59" t="s">
        <v>424</v>
      </c>
      <c r="E38" s="60"/>
      <c r="F38" s="61"/>
      <c r="G38" s="30" t="s">
        <v>425</v>
      </c>
      <c r="H38" s="32"/>
    </row>
    <row r="39" spans="1:8" ht="21" customHeight="1">
      <c r="A39" s="62"/>
      <c r="B39" s="63"/>
      <c r="C39" s="29" t="s">
        <v>426</v>
      </c>
      <c r="D39" s="59" t="s">
        <v>20</v>
      </c>
      <c r="E39" s="60"/>
      <c r="F39" s="61"/>
      <c r="G39" s="30" t="s">
        <v>20</v>
      </c>
      <c r="H39" s="32"/>
    </row>
    <row r="40" spans="1:8" ht="21" customHeight="1">
      <c r="A40" s="62"/>
      <c r="B40" s="58" t="s">
        <v>427</v>
      </c>
      <c r="C40" s="58" t="s">
        <v>427</v>
      </c>
      <c r="D40" s="59" t="s">
        <v>428</v>
      </c>
      <c r="E40" s="60"/>
      <c r="F40" s="61"/>
      <c r="G40" s="30" t="s">
        <v>429</v>
      </c>
      <c r="H40" s="32"/>
    </row>
    <row r="41" spans="1:8" ht="21" customHeight="1">
      <c r="A41" s="63"/>
      <c r="B41" s="63"/>
      <c r="C41" s="63"/>
      <c r="D41" s="59" t="s">
        <v>430</v>
      </c>
      <c r="E41" s="60"/>
      <c r="F41" s="61"/>
      <c r="G41" s="30" t="s">
        <v>431</v>
      </c>
      <c r="H41" s="32"/>
    </row>
  </sheetData>
  <sheetProtection/>
  <mergeCells count="86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A5:A21"/>
    <mergeCell ref="A24:A41"/>
    <mergeCell ref="B24:B30"/>
    <mergeCell ref="B31:B39"/>
    <mergeCell ref="B40:B41"/>
    <mergeCell ref="C24:C26"/>
    <mergeCell ref="C28:C29"/>
    <mergeCell ref="C31:C32"/>
    <mergeCell ref="C33:C36"/>
    <mergeCell ref="C37:C38"/>
    <mergeCell ref="C40:C41"/>
    <mergeCell ref="B5:C6"/>
    <mergeCell ref="D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2"/>
  <sheetViews>
    <sheetView showZeros="0" workbookViewId="0" topLeftCell="A1">
      <selection activeCell="A2" sqref="A2:N2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1" t="s">
        <v>432</v>
      </c>
      <c r="B2" s="1" t="s">
        <v>433</v>
      </c>
      <c r="C2" s="1" t="s">
        <v>433</v>
      </c>
      <c r="D2" s="1" t="s">
        <v>433</v>
      </c>
      <c r="E2" s="1" t="s">
        <v>433</v>
      </c>
      <c r="F2" s="1" t="s">
        <v>433</v>
      </c>
      <c r="G2" s="1"/>
      <c r="H2" s="1" t="s">
        <v>433</v>
      </c>
      <c r="I2" s="1" t="s">
        <v>433</v>
      </c>
      <c r="J2" s="1" t="s">
        <v>433</v>
      </c>
      <c r="K2" s="1" t="s">
        <v>433</v>
      </c>
      <c r="L2" s="1" t="s">
        <v>433</v>
      </c>
      <c r="M2" s="1" t="s">
        <v>433</v>
      </c>
      <c r="N2" s="1" t="s">
        <v>433</v>
      </c>
    </row>
    <row r="3" spans="1:14" ht="12">
      <c r="A3" s="2" t="s">
        <v>0</v>
      </c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434</v>
      </c>
      <c r="B4" s="5"/>
      <c r="C4" s="6"/>
      <c r="D4" s="7" t="s">
        <v>435</v>
      </c>
      <c r="E4" s="7" t="s">
        <v>435</v>
      </c>
      <c r="F4" s="7" t="s">
        <v>435</v>
      </c>
      <c r="G4" s="8" t="s">
        <v>436</v>
      </c>
      <c r="H4" s="8" t="s">
        <v>437</v>
      </c>
      <c r="I4" s="7" t="s">
        <v>389</v>
      </c>
      <c r="J4" s="7" t="s">
        <v>389</v>
      </c>
      <c r="K4" s="7" t="s">
        <v>389</v>
      </c>
      <c r="L4" s="7" t="s">
        <v>389</v>
      </c>
      <c r="M4" s="7" t="s">
        <v>389</v>
      </c>
      <c r="N4" s="7" t="s">
        <v>389</v>
      </c>
    </row>
    <row r="5" spans="1:14" ht="12">
      <c r="A5" s="9"/>
      <c r="B5" s="10"/>
      <c r="C5" s="11"/>
      <c r="D5" s="7" t="s">
        <v>435</v>
      </c>
      <c r="E5" s="7" t="s">
        <v>435</v>
      </c>
      <c r="F5" s="7" t="s">
        <v>435</v>
      </c>
      <c r="G5" s="12"/>
      <c r="H5" s="12"/>
      <c r="I5" s="7" t="s">
        <v>438</v>
      </c>
      <c r="J5" s="7" t="s">
        <v>438</v>
      </c>
      <c r="K5" s="23" t="s">
        <v>439</v>
      </c>
      <c r="L5" s="23" t="s">
        <v>439</v>
      </c>
      <c r="M5" s="23" t="s">
        <v>427</v>
      </c>
      <c r="N5" s="23" t="s">
        <v>427</v>
      </c>
    </row>
    <row r="6" spans="1:14" ht="12">
      <c r="A6" s="13"/>
      <c r="B6" s="14"/>
      <c r="C6" s="15"/>
      <c r="D6" s="7" t="s">
        <v>440</v>
      </c>
      <c r="E6" s="7" t="s">
        <v>353</v>
      </c>
      <c r="F6" s="7" t="s">
        <v>354</v>
      </c>
      <c r="G6" s="16"/>
      <c r="H6" s="16"/>
      <c r="I6" s="24" t="s">
        <v>387</v>
      </c>
      <c r="J6" s="24" t="s">
        <v>441</v>
      </c>
      <c r="K6" s="24" t="s">
        <v>387</v>
      </c>
      <c r="L6" s="24" t="s">
        <v>441</v>
      </c>
      <c r="M6" s="24" t="s">
        <v>387</v>
      </c>
      <c r="N6" s="23" t="s">
        <v>441</v>
      </c>
    </row>
    <row r="7" spans="1:14" ht="12">
      <c r="A7" s="17" t="s">
        <v>60</v>
      </c>
      <c r="B7" s="18" t="s">
        <v>434</v>
      </c>
      <c r="C7" s="19"/>
      <c r="D7" s="20">
        <v>2135847</v>
      </c>
      <c r="E7" s="20">
        <v>2135847</v>
      </c>
      <c r="F7" s="20">
        <f aca="true" t="shared" si="0" ref="F7:F32">D7-E7</f>
        <v>0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0</v>
      </c>
      <c r="B8" s="18" t="s">
        <v>434</v>
      </c>
      <c r="C8" s="19"/>
      <c r="D8" s="20">
        <v>2135847</v>
      </c>
      <c r="E8" s="20">
        <v>2135847</v>
      </c>
      <c r="F8" s="20">
        <f t="shared" si="0"/>
        <v>0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84</v>
      </c>
      <c r="B9" s="18" t="s">
        <v>434</v>
      </c>
      <c r="C9" s="19"/>
      <c r="D9" s="20">
        <v>2135847</v>
      </c>
      <c r="E9" s="20">
        <v>2135847</v>
      </c>
      <c r="F9" s="20">
        <f t="shared" si="0"/>
        <v>0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24">
      <c r="A10" s="17" t="s">
        <v>442</v>
      </c>
      <c r="B10" s="18" t="s">
        <v>434</v>
      </c>
      <c r="C10" s="19"/>
      <c r="D10" s="20">
        <v>307200</v>
      </c>
      <c r="E10" s="20">
        <v>307200</v>
      </c>
      <c r="F10" s="20">
        <f t="shared" si="0"/>
        <v>0</v>
      </c>
      <c r="G10" s="21"/>
      <c r="H10" s="21" t="s">
        <v>380</v>
      </c>
      <c r="I10" s="21" t="s">
        <v>443</v>
      </c>
      <c r="J10" s="21" t="s">
        <v>444</v>
      </c>
      <c r="K10" s="21" t="s">
        <v>414</v>
      </c>
      <c r="L10" s="21" t="s">
        <v>445</v>
      </c>
      <c r="M10" s="21" t="s">
        <v>428</v>
      </c>
      <c r="N10" s="21" t="s">
        <v>446</v>
      </c>
    </row>
    <row r="11" spans="1:14" ht="72">
      <c r="A11" s="17" t="s">
        <v>447</v>
      </c>
      <c r="B11" s="18" t="s">
        <v>434</v>
      </c>
      <c r="C11" s="19"/>
      <c r="D11" s="20">
        <v>200000</v>
      </c>
      <c r="E11" s="20">
        <v>200000</v>
      </c>
      <c r="F11" s="20">
        <f t="shared" si="0"/>
        <v>0</v>
      </c>
      <c r="G11" s="21"/>
      <c r="H11" s="21" t="s">
        <v>448</v>
      </c>
      <c r="I11" s="21" t="s">
        <v>449</v>
      </c>
      <c r="J11" s="21" t="s">
        <v>450</v>
      </c>
      <c r="K11" s="21" t="s">
        <v>451</v>
      </c>
      <c r="L11" s="21" t="s">
        <v>452</v>
      </c>
      <c r="M11" s="21" t="s">
        <v>428</v>
      </c>
      <c r="N11" s="21" t="s">
        <v>446</v>
      </c>
    </row>
    <row r="12" spans="1:14" ht="48">
      <c r="A12" s="17" t="s">
        <v>453</v>
      </c>
      <c r="B12" s="18" t="s">
        <v>434</v>
      </c>
      <c r="C12" s="19"/>
      <c r="D12" s="20">
        <v>1077247</v>
      </c>
      <c r="E12" s="20">
        <v>1077247</v>
      </c>
      <c r="F12" s="20">
        <f t="shared" si="0"/>
        <v>0</v>
      </c>
      <c r="G12" s="21"/>
      <c r="H12" s="21" t="s">
        <v>454</v>
      </c>
      <c r="I12" s="21" t="s">
        <v>391</v>
      </c>
      <c r="J12" s="21" t="s">
        <v>455</v>
      </c>
      <c r="K12" s="21" t="s">
        <v>456</v>
      </c>
      <c r="L12" s="21" t="s">
        <v>457</v>
      </c>
      <c r="M12" s="21" t="s">
        <v>428</v>
      </c>
      <c r="N12" s="21" t="s">
        <v>454</v>
      </c>
    </row>
    <row r="13" spans="1:14" ht="108">
      <c r="A13" s="17" t="s">
        <v>458</v>
      </c>
      <c r="B13" s="18" t="s">
        <v>434</v>
      </c>
      <c r="C13" s="19"/>
      <c r="D13" s="20">
        <v>300000</v>
      </c>
      <c r="E13" s="20">
        <v>300000</v>
      </c>
      <c r="F13" s="20">
        <f t="shared" si="0"/>
        <v>0</v>
      </c>
      <c r="G13" s="21"/>
      <c r="H13" s="21" t="s">
        <v>459</v>
      </c>
      <c r="I13" s="21" t="s">
        <v>460</v>
      </c>
      <c r="J13" s="21" t="s">
        <v>461</v>
      </c>
      <c r="K13" s="21" t="s">
        <v>414</v>
      </c>
      <c r="L13" s="21" t="s">
        <v>462</v>
      </c>
      <c r="M13" s="21" t="s">
        <v>428</v>
      </c>
      <c r="N13" s="21" t="s">
        <v>446</v>
      </c>
    </row>
    <row r="14" spans="1:14" ht="48">
      <c r="A14" s="17" t="s">
        <v>463</v>
      </c>
      <c r="B14" s="18" t="s">
        <v>434</v>
      </c>
      <c r="C14" s="19"/>
      <c r="D14" s="20">
        <v>153000</v>
      </c>
      <c r="E14" s="20">
        <v>153000</v>
      </c>
      <c r="F14" s="20">
        <f t="shared" si="0"/>
        <v>0</v>
      </c>
      <c r="G14" s="21"/>
      <c r="H14" s="21" t="s">
        <v>464</v>
      </c>
      <c r="I14" s="21" t="s">
        <v>465</v>
      </c>
      <c r="J14" s="21" t="s">
        <v>466</v>
      </c>
      <c r="K14" s="21" t="s">
        <v>414</v>
      </c>
      <c r="L14" s="21" t="s">
        <v>467</v>
      </c>
      <c r="M14" s="21" t="s">
        <v>428</v>
      </c>
      <c r="N14" s="21" t="s">
        <v>446</v>
      </c>
    </row>
    <row r="15" spans="1:14" ht="48">
      <c r="A15" s="17" t="s">
        <v>468</v>
      </c>
      <c r="B15" s="18" t="s">
        <v>434</v>
      </c>
      <c r="C15" s="19"/>
      <c r="D15" s="20">
        <v>98400</v>
      </c>
      <c r="E15" s="20">
        <v>98400</v>
      </c>
      <c r="F15" s="20">
        <f t="shared" si="0"/>
        <v>0</v>
      </c>
      <c r="G15" s="21"/>
      <c r="H15" s="21" t="s">
        <v>469</v>
      </c>
      <c r="I15" s="21" t="s">
        <v>391</v>
      </c>
      <c r="J15" s="21" t="s">
        <v>470</v>
      </c>
      <c r="K15" s="21" t="s">
        <v>471</v>
      </c>
      <c r="L15" s="21" t="s">
        <v>446</v>
      </c>
      <c r="M15" s="21" t="s">
        <v>428</v>
      </c>
      <c r="N15" s="21" t="s">
        <v>472</v>
      </c>
    </row>
    <row r="16" spans="1:14" ht="24">
      <c r="A16" s="17" t="s">
        <v>473</v>
      </c>
      <c r="B16" s="18" t="s">
        <v>434</v>
      </c>
      <c r="C16" s="19"/>
      <c r="D16" s="20">
        <v>0</v>
      </c>
      <c r="E16" s="20">
        <v>0</v>
      </c>
      <c r="F16" s="20">
        <f t="shared" si="0"/>
        <v>0</v>
      </c>
      <c r="G16" s="21"/>
      <c r="H16" s="21" t="s">
        <v>20</v>
      </c>
      <c r="I16" s="21" t="s">
        <v>404</v>
      </c>
      <c r="J16" s="21" t="s">
        <v>474</v>
      </c>
      <c r="K16" s="21" t="s">
        <v>424</v>
      </c>
      <c r="L16" s="21" t="s">
        <v>424</v>
      </c>
      <c r="M16" s="21" t="s">
        <v>20</v>
      </c>
      <c r="N16" s="21" t="s">
        <v>20</v>
      </c>
    </row>
    <row r="17" spans="1:14" ht="24">
      <c r="A17" s="17" t="s">
        <v>473</v>
      </c>
      <c r="B17" s="18" t="s">
        <v>434</v>
      </c>
      <c r="C17" s="19"/>
      <c r="D17" s="20">
        <v>0</v>
      </c>
      <c r="E17" s="20">
        <v>0</v>
      </c>
      <c r="F17" s="20">
        <f t="shared" si="0"/>
        <v>0</v>
      </c>
      <c r="G17" s="21"/>
      <c r="H17" s="21" t="s">
        <v>20</v>
      </c>
      <c r="I17" s="21" t="s">
        <v>471</v>
      </c>
      <c r="J17" s="21" t="s">
        <v>475</v>
      </c>
      <c r="K17" s="21" t="s">
        <v>476</v>
      </c>
      <c r="L17" s="21" t="s">
        <v>477</v>
      </c>
      <c r="M17" s="21" t="s">
        <v>20</v>
      </c>
      <c r="N17" s="21" t="s">
        <v>20</v>
      </c>
    </row>
    <row r="18" spans="1:14" ht="36">
      <c r="A18" s="17" t="s">
        <v>473</v>
      </c>
      <c r="B18" s="18" t="s">
        <v>434</v>
      </c>
      <c r="C18" s="19"/>
      <c r="D18" s="20">
        <v>0</v>
      </c>
      <c r="E18" s="20">
        <v>0</v>
      </c>
      <c r="F18" s="20">
        <f t="shared" si="0"/>
        <v>0</v>
      </c>
      <c r="G18" s="21"/>
      <c r="H18" s="21" t="s">
        <v>20</v>
      </c>
      <c r="I18" s="21" t="s">
        <v>478</v>
      </c>
      <c r="J18" s="21" t="s">
        <v>479</v>
      </c>
      <c r="K18" s="21" t="s">
        <v>421</v>
      </c>
      <c r="L18" s="21" t="s">
        <v>480</v>
      </c>
      <c r="M18" s="21" t="s">
        <v>20</v>
      </c>
      <c r="N18" s="21" t="s">
        <v>20</v>
      </c>
    </row>
    <row r="19" spans="1:14" ht="24">
      <c r="A19" s="17" t="s">
        <v>473</v>
      </c>
      <c r="B19" s="18" t="s">
        <v>434</v>
      </c>
      <c r="C19" s="19"/>
      <c r="D19" s="20">
        <v>0</v>
      </c>
      <c r="E19" s="20">
        <v>0</v>
      </c>
      <c r="F19" s="20">
        <f t="shared" si="0"/>
        <v>0</v>
      </c>
      <c r="G19" s="21"/>
      <c r="H19" s="21" t="s">
        <v>20</v>
      </c>
      <c r="I19" s="21" t="s">
        <v>398</v>
      </c>
      <c r="J19" s="21" t="s">
        <v>446</v>
      </c>
      <c r="K19" s="21" t="s">
        <v>481</v>
      </c>
      <c r="L19" s="21" t="s">
        <v>482</v>
      </c>
      <c r="M19" s="21" t="s">
        <v>20</v>
      </c>
      <c r="N19" s="21" t="s">
        <v>20</v>
      </c>
    </row>
    <row r="20" spans="1:14" ht="72">
      <c r="A20" s="17" t="s">
        <v>473</v>
      </c>
      <c r="B20" s="18" t="s">
        <v>434</v>
      </c>
      <c r="C20" s="19"/>
      <c r="D20" s="20">
        <v>0</v>
      </c>
      <c r="E20" s="20">
        <v>0</v>
      </c>
      <c r="F20" s="20">
        <f t="shared" si="0"/>
        <v>0</v>
      </c>
      <c r="G20" s="21"/>
      <c r="H20" s="21" t="s">
        <v>20</v>
      </c>
      <c r="I20" s="21" t="s">
        <v>483</v>
      </c>
      <c r="J20" s="21" t="s">
        <v>376</v>
      </c>
      <c r="K20" s="21" t="s">
        <v>484</v>
      </c>
      <c r="L20" s="21" t="s">
        <v>477</v>
      </c>
      <c r="M20" s="21" t="s">
        <v>20</v>
      </c>
      <c r="N20" s="21" t="s">
        <v>20</v>
      </c>
    </row>
    <row r="21" spans="1:14" ht="24">
      <c r="A21" s="17" t="s">
        <v>473</v>
      </c>
      <c r="B21" s="18" t="s">
        <v>434</v>
      </c>
      <c r="C21" s="19"/>
      <c r="D21" s="20">
        <v>0</v>
      </c>
      <c r="E21" s="20">
        <v>0</v>
      </c>
      <c r="F21" s="20">
        <f t="shared" si="0"/>
        <v>0</v>
      </c>
      <c r="G21" s="21"/>
      <c r="H21" s="21" t="s">
        <v>20</v>
      </c>
      <c r="I21" s="21" t="s">
        <v>485</v>
      </c>
      <c r="J21" s="21" t="s">
        <v>374</v>
      </c>
      <c r="K21" s="21" t="s">
        <v>484</v>
      </c>
      <c r="L21" s="21" t="s">
        <v>446</v>
      </c>
      <c r="M21" s="21" t="s">
        <v>20</v>
      </c>
      <c r="N21" s="21" t="s">
        <v>20</v>
      </c>
    </row>
    <row r="22" spans="1:14" ht="24">
      <c r="A22" s="17" t="s">
        <v>473</v>
      </c>
      <c r="B22" s="18" t="s">
        <v>434</v>
      </c>
      <c r="C22" s="19"/>
      <c r="D22" s="20">
        <v>0</v>
      </c>
      <c r="E22" s="20">
        <v>0</v>
      </c>
      <c r="F22" s="20">
        <f t="shared" si="0"/>
        <v>0</v>
      </c>
      <c r="G22" s="21"/>
      <c r="H22" s="21" t="s">
        <v>20</v>
      </c>
      <c r="I22" s="21" t="s">
        <v>486</v>
      </c>
      <c r="J22" s="21" t="s">
        <v>487</v>
      </c>
      <c r="K22" s="21" t="s">
        <v>20</v>
      </c>
      <c r="L22" s="21" t="s">
        <v>20</v>
      </c>
      <c r="M22" s="21" t="s">
        <v>20</v>
      </c>
      <c r="N22" s="21" t="s">
        <v>20</v>
      </c>
    </row>
    <row r="23" spans="1:14" ht="24">
      <c r="A23" s="17" t="s">
        <v>473</v>
      </c>
      <c r="B23" s="18" t="s">
        <v>434</v>
      </c>
      <c r="C23" s="19"/>
      <c r="D23" s="20">
        <v>0</v>
      </c>
      <c r="E23" s="20">
        <v>0</v>
      </c>
      <c r="F23" s="20">
        <f t="shared" si="0"/>
        <v>0</v>
      </c>
      <c r="G23" s="21"/>
      <c r="H23" s="21" t="s">
        <v>20</v>
      </c>
      <c r="I23" s="21" t="s">
        <v>404</v>
      </c>
      <c r="J23" s="21" t="s">
        <v>488</v>
      </c>
      <c r="K23" s="21" t="s">
        <v>20</v>
      </c>
      <c r="L23" s="21" t="s">
        <v>20</v>
      </c>
      <c r="M23" s="21" t="s">
        <v>20</v>
      </c>
      <c r="N23" s="21" t="s">
        <v>20</v>
      </c>
    </row>
    <row r="24" spans="1:14" ht="12">
      <c r="A24" s="17" t="s">
        <v>473</v>
      </c>
      <c r="B24" s="18" t="s">
        <v>434</v>
      </c>
      <c r="C24" s="19"/>
      <c r="D24" s="20">
        <v>0</v>
      </c>
      <c r="E24" s="20">
        <v>0</v>
      </c>
      <c r="F24" s="20">
        <f t="shared" si="0"/>
        <v>0</v>
      </c>
      <c r="G24" s="21"/>
      <c r="H24" s="21" t="s">
        <v>20</v>
      </c>
      <c r="I24" s="21" t="s">
        <v>404</v>
      </c>
      <c r="J24" s="21" t="s">
        <v>405</v>
      </c>
      <c r="K24" s="21" t="s">
        <v>20</v>
      </c>
      <c r="L24" s="21" t="s">
        <v>20</v>
      </c>
      <c r="M24" s="21" t="s">
        <v>20</v>
      </c>
      <c r="N24" s="21" t="s">
        <v>20</v>
      </c>
    </row>
    <row r="25" spans="1:14" ht="12">
      <c r="A25" s="17" t="s">
        <v>473</v>
      </c>
      <c r="B25" s="18" t="s">
        <v>434</v>
      </c>
      <c r="C25" s="19"/>
      <c r="D25" s="20">
        <v>0</v>
      </c>
      <c r="E25" s="20">
        <v>0</v>
      </c>
      <c r="F25" s="20">
        <f t="shared" si="0"/>
        <v>0</v>
      </c>
      <c r="G25" s="21"/>
      <c r="H25" s="21" t="s">
        <v>20</v>
      </c>
      <c r="I25" s="21" t="s">
        <v>404</v>
      </c>
      <c r="J25" s="21" t="s">
        <v>446</v>
      </c>
      <c r="K25" s="21" t="s">
        <v>20</v>
      </c>
      <c r="L25" s="21" t="s">
        <v>20</v>
      </c>
      <c r="M25" s="21" t="s">
        <v>20</v>
      </c>
      <c r="N25" s="21" t="s">
        <v>20</v>
      </c>
    </row>
    <row r="26" spans="1:14" ht="12">
      <c r="A26" s="17" t="s">
        <v>473</v>
      </c>
      <c r="B26" s="18" t="s">
        <v>434</v>
      </c>
      <c r="C26" s="19"/>
      <c r="D26" s="20">
        <v>0</v>
      </c>
      <c r="E26" s="20">
        <v>0</v>
      </c>
      <c r="F26" s="20">
        <f t="shared" si="0"/>
        <v>0</v>
      </c>
      <c r="G26" s="21"/>
      <c r="H26" s="21" t="s">
        <v>20</v>
      </c>
      <c r="I26" s="21" t="s">
        <v>404</v>
      </c>
      <c r="J26" s="21" t="s">
        <v>405</v>
      </c>
      <c r="K26" s="21" t="s">
        <v>20</v>
      </c>
      <c r="L26" s="21" t="s">
        <v>20</v>
      </c>
      <c r="M26" s="21" t="s">
        <v>20</v>
      </c>
      <c r="N26" s="21" t="s">
        <v>20</v>
      </c>
    </row>
    <row r="27" spans="1:14" ht="12">
      <c r="A27" s="17" t="s">
        <v>473</v>
      </c>
      <c r="B27" s="18" t="s">
        <v>434</v>
      </c>
      <c r="C27" s="19"/>
      <c r="D27" s="20">
        <v>0</v>
      </c>
      <c r="E27" s="20">
        <v>0</v>
      </c>
      <c r="F27" s="20">
        <f t="shared" si="0"/>
        <v>0</v>
      </c>
      <c r="G27" s="21"/>
      <c r="H27" s="21" t="s">
        <v>20</v>
      </c>
      <c r="I27" s="21" t="s">
        <v>404</v>
      </c>
      <c r="J27" s="21" t="s">
        <v>405</v>
      </c>
      <c r="K27" s="21" t="s">
        <v>20</v>
      </c>
      <c r="L27" s="21" t="s">
        <v>20</v>
      </c>
      <c r="M27" s="21" t="s">
        <v>20</v>
      </c>
      <c r="N27" s="21" t="s">
        <v>20</v>
      </c>
    </row>
    <row r="28" spans="1:14" ht="12">
      <c r="A28" s="17" t="s">
        <v>473</v>
      </c>
      <c r="B28" s="18" t="s">
        <v>434</v>
      </c>
      <c r="C28" s="19"/>
      <c r="D28" s="20">
        <v>0</v>
      </c>
      <c r="E28" s="20">
        <v>0</v>
      </c>
      <c r="F28" s="20">
        <f t="shared" si="0"/>
        <v>0</v>
      </c>
      <c r="G28" s="21"/>
      <c r="H28" s="21" t="s">
        <v>20</v>
      </c>
      <c r="I28" s="21" t="s">
        <v>407</v>
      </c>
      <c r="J28" s="21" t="s">
        <v>489</v>
      </c>
      <c r="K28" s="21" t="s">
        <v>20</v>
      </c>
      <c r="L28" s="21" t="s">
        <v>20</v>
      </c>
      <c r="M28" s="21" t="s">
        <v>20</v>
      </c>
      <c r="N28" s="21" t="s">
        <v>20</v>
      </c>
    </row>
    <row r="29" spans="1:14" ht="24">
      <c r="A29" s="17" t="s">
        <v>473</v>
      </c>
      <c r="B29" s="18" t="s">
        <v>434</v>
      </c>
      <c r="C29" s="19"/>
      <c r="D29" s="20">
        <v>0</v>
      </c>
      <c r="E29" s="20">
        <v>0</v>
      </c>
      <c r="F29" s="20">
        <f t="shared" si="0"/>
        <v>0</v>
      </c>
      <c r="G29" s="21"/>
      <c r="H29" s="21" t="s">
        <v>20</v>
      </c>
      <c r="I29" s="21" t="s">
        <v>490</v>
      </c>
      <c r="J29" s="21" t="s">
        <v>491</v>
      </c>
      <c r="K29" s="21" t="s">
        <v>20</v>
      </c>
      <c r="L29" s="21" t="s">
        <v>20</v>
      </c>
      <c r="M29" s="21" t="s">
        <v>20</v>
      </c>
      <c r="N29" s="21" t="s">
        <v>20</v>
      </c>
    </row>
    <row r="30" spans="1:14" ht="24">
      <c r="A30" s="17" t="s">
        <v>473</v>
      </c>
      <c r="B30" s="18" t="s">
        <v>434</v>
      </c>
      <c r="C30" s="19"/>
      <c r="D30" s="20">
        <v>0</v>
      </c>
      <c r="E30" s="20">
        <v>0</v>
      </c>
      <c r="F30" s="20">
        <f t="shared" si="0"/>
        <v>0</v>
      </c>
      <c r="G30" s="21"/>
      <c r="H30" s="21" t="s">
        <v>20</v>
      </c>
      <c r="I30" s="21" t="s">
        <v>492</v>
      </c>
      <c r="J30" s="21" t="s">
        <v>493</v>
      </c>
      <c r="K30" s="21" t="s">
        <v>20</v>
      </c>
      <c r="L30" s="21" t="s">
        <v>20</v>
      </c>
      <c r="M30" s="21" t="s">
        <v>20</v>
      </c>
      <c r="N30" s="21" t="s">
        <v>20</v>
      </c>
    </row>
    <row r="31" spans="1:14" ht="12">
      <c r="A31" s="17" t="s">
        <v>473</v>
      </c>
      <c r="B31" s="18" t="s">
        <v>434</v>
      </c>
      <c r="C31" s="19"/>
      <c r="D31" s="20">
        <v>0</v>
      </c>
      <c r="E31" s="20">
        <v>0</v>
      </c>
      <c r="F31" s="20">
        <f t="shared" si="0"/>
        <v>0</v>
      </c>
      <c r="G31" s="21"/>
      <c r="H31" s="21" t="s">
        <v>20</v>
      </c>
      <c r="I31" s="21" t="s">
        <v>490</v>
      </c>
      <c r="J31" s="21" t="s">
        <v>494</v>
      </c>
      <c r="K31" s="21" t="s">
        <v>20</v>
      </c>
      <c r="L31" s="21" t="s">
        <v>20</v>
      </c>
      <c r="M31" s="21" t="s">
        <v>20</v>
      </c>
      <c r="N31" s="21" t="s">
        <v>20</v>
      </c>
    </row>
    <row r="32" spans="1:14" ht="24">
      <c r="A32" s="17" t="s">
        <v>473</v>
      </c>
      <c r="B32" s="18" t="s">
        <v>434</v>
      </c>
      <c r="C32" s="19"/>
      <c r="D32" s="20">
        <v>0</v>
      </c>
      <c r="E32" s="20">
        <v>0</v>
      </c>
      <c r="F32" s="20">
        <f t="shared" si="0"/>
        <v>0</v>
      </c>
      <c r="G32" s="21"/>
      <c r="H32" s="21" t="s">
        <v>20</v>
      </c>
      <c r="I32" s="21" t="s">
        <v>490</v>
      </c>
      <c r="J32" s="21" t="s">
        <v>495</v>
      </c>
      <c r="K32" s="21" t="s">
        <v>20</v>
      </c>
      <c r="L32" s="21" t="s">
        <v>20</v>
      </c>
      <c r="M32" s="21" t="s">
        <v>20</v>
      </c>
      <c r="N32" s="21" t="s">
        <v>20</v>
      </c>
    </row>
  </sheetData>
  <sheetProtection/>
  <mergeCells count="36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G4:G6"/>
    <mergeCell ref="H4:H6"/>
    <mergeCell ref="D4:F5"/>
    <mergeCell ref="A4:C6"/>
  </mergeCells>
  <printOptions/>
  <pageMargins left="0.7" right="0.7" top="0.75" bottom="0.75" header="0.3" footer="0.3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K33" sqref="K3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7" t="s">
        <v>5</v>
      </c>
      <c r="B3" s="158"/>
      <c r="C3" s="90"/>
      <c r="D3" s="70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8" t="s">
        <v>11</v>
      </c>
      <c r="B6" s="242">
        <v>8516154</v>
      </c>
      <c r="C6" s="190" t="s">
        <v>12</v>
      </c>
      <c r="D6" s="242">
        <v>0</v>
      </c>
    </row>
    <row r="7" spans="1:4" ht="15" customHeight="1">
      <c r="A7" s="178" t="s">
        <v>13</v>
      </c>
      <c r="B7" s="242">
        <v>0</v>
      </c>
      <c r="C7" s="190" t="s">
        <v>14</v>
      </c>
      <c r="D7" s="242">
        <v>0</v>
      </c>
    </row>
    <row r="8" spans="1:4" ht="15" customHeight="1">
      <c r="A8" s="178" t="s">
        <v>15</v>
      </c>
      <c r="B8" s="242">
        <v>0</v>
      </c>
      <c r="C8" s="190" t="s">
        <v>16</v>
      </c>
      <c r="D8" s="242">
        <v>0</v>
      </c>
    </row>
    <row r="9" spans="1:4" ht="15" customHeight="1">
      <c r="A9" s="178" t="s">
        <v>17</v>
      </c>
      <c r="B9" s="242">
        <v>0</v>
      </c>
      <c r="C9" s="190" t="s">
        <v>18</v>
      </c>
      <c r="D9" s="242">
        <v>0</v>
      </c>
    </row>
    <row r="10" spans="1:4" ht="15" customHeight="1">
      <c r="A10" s="178" t="s">
        <v>19</v>
      </c>
      <c r="B10" s="242" t="s">
        <v>20</v>
      </c>
      <c r="C10" s="190" t="s">
        <v>21</v>
      </c>
      <c r="D10" s="242">
        <v>0</v>
      </c>
    </row>
    <row r="11" spans="1:4" ht="15" customHeight="1">
      <c r="A11" s="178" t="s">
        <v>22</v>
      </c>
      <c r="B11" s="242">
        <v>0</v>
      </c>
      <c r="C11" s="190" t="s">
        <v>23</v>
      </c>
      <c r="D11" s="242">
        <v>0</v>
      </c>
    </row>
    <row r="12" spans="1:4" ht="15" customHeight="1">
      <c r="A12" s="178"/>
      <c r="B12" s="242"/>
      <c r="C12" s="190" t="s">
        <v>24</v>
      </c>
      <c r="D12" s="242">
        <v>0</v>
      </c>
    </row>
    <row r="13" spans="1:4" ht="15" customHeight="1">
      <c r="A13" s="175"/>
      <c r="B13" s="242"/>
      <c r="C13" s="190" t="s">
        <v>25</v>
      </c>
      <c r="D13" s="242">
        <v>638096</v>
      </c>
    </row>
    <row r="14" spans="1:4" ht="15" customHeight="1">
      <c r="A14" s="175"/>
      <c r="B14" s="242"/>
      <c r="C14" s="190" t="s">
        <v>26</v>
      </c>
      <c r="D14" s="242">
        <v>0</v>
      </c>
    </row>
    <row r="15" spans="1:4" ht="15" customHeight="1">
      <c r="A15" s="175"/>
      <c r="B15" s="191"/>
      <c r="C15" s="190" t="s">
        <v>27</v>
      </c>
      <c r="D15" s="242">
        <v>393600</v>
      </c>
    </row>
    <row r="16" spans="1:4" ht="15" customHeight="1">
      <c r="A16" s="175"/>
      <c r="B16" s="173"/>
      <c r="C16" s="190" t="s">
        <v>28</v>
      </c>
      <c r="D16" s="242">
        <v>0</v>
      </c>
    </row>
    <row r="17" spans="1:4" ht="15" customHeight="1">
      <c r="A17" s="175"/>
      <c r="B17" s="173"/>
      <c r="C17" s="190" t="s">
        <v>29</v>
      </c>
      <c r="D17" s="242">
        <v>0</v>
      </c>
    </row>
    <row r="18" spans="1:4" ht="15" customHeight="1">
      <c r="A18" s="175"/>
      <c r="B18" s="173"/>
      <c r="C18" s="190" t="s">
        <v>30</v>
      </c>
      <c r="D18" s="242">
        <v>0</v>
      </c>
    </row>
    <row r="19" spans="1:4" ht="15" customHeight="1">
      <c r="A19" s="175"/>
      <c r="B19" s="173"/>
      <c r="C19" s="190" t="s">
        <v>31</v>
      </c>
      <c r="D19" s="242">
        <v>0</v>
      </c>
    </row>
    <row r="20" spans="1:4" ht="15" customHeight="1">
      <c r="A20" s="175"/>
      <c r="B20" s="173"/>
      <c r="C20" s="190" t="s">
        <v>32</v>
      </c>
      <c r="D20" s="242">
        <v>0</v>
      </c>
    </row>
    <row r="21" spans="1:4" ht="15" customHeight="1">
      <c r="A21" s="175"/>
      <c r="B21" s="173"/>
      <c r="C21" s="190" t="s">
        <v>33</v>
      </c>
      <c r="D21" s="242">
        <v>0</v>
      </c>
    </row>
    <row r="22" spans="1:4" ht="15" customHeight="1">
      <c r="A22" s="175"/>
      <c r="B22" s="173"/>
      <c r="C22" s="190" t="s">
        <v>34</v>
      </c>
      <c r="D22" s="242">
        <v>0</v>
      </c>
    </row>
    <row r="23" spans="1:4" ht="15" customHeight="1">
      <c r="A23" s="175"/>
      <c r="B23" s="173"/>
      <c r="C23" s="190" t="s">
        <v>35</v>
      </c>
      <c r="D23" s="242">
        <v>0</v>
      </c>
    </row>
    <row r="24" spans="1:4" ht="15" customHeight="1">
      <c r="A24" s="175"/>
      <c r="B24" s="173"/>
      <c r="C24" s="190" t="s">
        <v>36</v>
      </c>
      <c r="D24" s="242">
        <v>0</v>
      </c>
    </row>
    <row r="25" spans="1:4" ht="15" customHeight="1">
      <c r="A25" s="175"/>
      <c r="B25" s="173"/>
      <c r="C25" s="190" t="s">
        <v>37</v>
      </c>
      <c r="D25" s="242">
        <v>478576</v>
      </c>
    </row>
    <row r="26" spans="1:4" ht="15" customHeight="1">
      <c r="A26" s="178"/>
      <c r="B26" s="173"/>
      <c r="C26" s="190" t="s">
        <v>38</v>
      </c>
      <c r="D26" s="242">
        <v>0</v>
      </c>
    </row>
    <row r="27" spans="1:4" ht="15" customHeight="1">
      <c r="A27" s="178"/>
      <c r="B27" s="173"/>
      <c r="C27" s="190" t="s">
        <v>39</v>
      </c>
      <c r="D27" s="242">
        <v>0</v>
      </c>
    </row>
    <row r="28" spans="1:4" ht="15" customHeight="1">
      <c r="A28" s="178"/>
      <c r="B28" s="173"/>
      <c r="C28" s="190" t="s">
        <v>40</v>
      </c>
      <c r="D28" s="242">
        <v>7005882</v>
      </c>
    </row>
    <row r="29" spans="1:4" ht="15" customHeight="1">
      <c r="A29" s="178"/>
      <c r="B29" s="173"/>
      <c r="C29" s="190" t="s">
        <v>41</v>
      </c>
      <c r="D29" s="242">
        <v>0</v>
      </c>
    </row>
    <row r="30" spans="1:4" ht="15" customHeight="1">
      <c r="A30" s="178"/>
      <c r="B30" s="173"/>
      <c r="C30" s="190" t="s">
        <v>42</v>
      </c>
      <c r="D30" s="242">
        <v>0</v>
      </c>
    </row>
    <row r="31" spans="1:4" ht="15" customHeight="1">
      <c r="A31" s="178"/>
      <c r="B31" s="173"/>
      <c r="C31" s="190" t="s">
        <v>43</v>
      </c>
      <c r="D31" s="242">
        <v>0</v>
      </c>
    </row>
    <row r="32" spans="1:4" ht="15" customHeight="1">
      <c r="A32" s="178"/>
      <c r="B32" s="173"/>
      <c r="C32" s="190" t="s">
        <v>44</v>
      </c>
      <c r="D32" s="242">
        <v>0</v>
      </c>
    </row>
    <row r="33" spans="1:4" ht="15" customHeight="1">
      <c r="A33" s="178"/>
      <c r="B33" s="173"/>
      <c r="C33" s="190" t="s">
        <v>45</v>
      </c>
      <c r="D33" s="242">
        <v>0</v>
      </c>
    </row>
    <row r="34" spans="1:4" ht="15" customHeight="1">
      <c r="A34" s="178"/>
      <c r="B34" s="173"/>
      <c r="C34" s="190" t="s">
        <v>46</v>
      </c>
      <c r="D34" s="170">
        <v>0</v>
      </c>
    </row>
    <row r="35" spans="1:4" ht="15" customHeight="1">
      <c r="A35" s="178"/>
      <c r="B35" s="173"/>
      <c r="C35" s="190" t="s">
        <v>47</v>
      </c>
      <c r="D35" s="170"/>
    </row>
    <row r="36" spans="1:4" ht="15" customHeight="1">
      <c r="A36" s="178"/>
      <c r="B36" s="173"/>
      <c r="C36" s="190"/>
      <c r="D36" s="170"/>
    </row>
    <row r="37" spans="1:4" ht="15" customHeight="1">
      <c r="A37" s="181" t="s">
        <v>48</v>
      </c>
      <c r="B37" s="182">
        <f>SUM(B6:B33)</f>
        <v>8516154</v>
      </c>
      <c r="C37" s="198" t="s">
        <v>49</v>
      </c>
      <c r="D37" s="170">
        <f>SUM(D6:D34)</f>
        <v>8516154</v>
      </c>
    </row>
    <row r="38" spans="1:4" ht="15" customHeight="1">
      <c r="A38" s="178" t="s">
        <v>50</v>
      </c>
      <c r="B38" s="173"/>
      <c r="C38" s="190" t="s">
        <v>51</v>
      </c>
      <c r="D38" s="242"/>
    </row>
    <row r="39" spans="1:4" ht="15" customHeight="1">
      <c r="A39" s="178" t="s">
        <v>52</v>
      </c>
      <c r="B39" s="173">
        <v>0</v>
      </c>
      <c r="C39" s="190" t="s">
        <v>53</v>
      </c>
      <c r="D39" s="242"/>
    </row>
    <row r="40" spans="1:4" ht="15" customHeight="1">
      <c r="A40" s="178"/>
      <c r="B40" s="173"/>
      <c r="C40" s="190" t="s">
        <v>54</v>
      </c>
      <c r="D40" s="242"/>
    </row>
    <row r="41" spans="1:4" ht="15" customHeight="1">
      <c r="A41" s="178"/>
      <c r="B41" s="182"/>
      <c r="C41" s="190"/>
      <c r="D41" s="170"/>
    </row>
    <row r="42" spans="1:4" ht="15" customHeight="1">
      <c r="A42" s="181" t="s">
        <v>55</v>
      </c>
      <c r="B42" s="197">
        <f>SUM(B37:B39)</f>
        <v>8516154</v>
      </c>
      <c r="C42" s="198" t="s">
        <v>56</v>
      </c>
      <c r="D42" s="170">
        <f>SUM(D37,D38,D40)</f>
        <v>8516154</v>
      </c>
    </row>
    <row r="43" spans="1:4" ht="20.25" customHeight="1">
      <c r="A43" s="200"/>
      <c r="B43" s="243"/>
      <c r="C43" s="202"/>
      <c r="D43" s="244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A2" sqref="A2:T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8"/>
      <c r="T1" s="146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23" t="s">
        <v>5</v>
      </c>
      <c r="B3" s="223"/>
      <c r="C3" s="223"/>
      <c r="D3" s="223"/>
      <c r="E3" s="68"/>
      <c r="F3" s="93"/>
      <c r="G3" s="93"/>
      <c r="H3" s="93"/>
      <c r="I3" s="93"/>
      <c r="J3" s="130"/>
      <c r="K3" s="130"/>
      <c r="L3" s="130"/>
      <c r="M3" s="130"/>
      <c r="N3" s="130"/>
      <c r="O3" s="130"/>
      <c r="P3" s="130"/>
      <c r="Q3" s="130"/>
      <c r="R3" s="130"/>
      <c r="S3" s="139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20" t="s">
        <v>60</v>
      </c>
      <c r="G4" s="152" t="s">
        <v>61</v>
      </c>
      <c r="H4" s="142" t="s">
        <v>62</v>
      </c>
      <c r="I4" s="150"/>
      <c r="J4" s="143"/>
      <c r="K4" s="120" t="s">
        <v>63</v>
      </c>
      <c r="L4" s="78"/>
      <c r="M4" s="226" t="s">
        <v>64</v>
      </c>
      <c r="N4" s="227" t="s">
        <v>65</v>
      </c>
      <c r="O4" s="228"/>
      <c r="P4" s="228"/>
      <c r="Q4" s="228"/>
      <c r="R4" s="238"/>
      <c r="S4" s="120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51" t="s">
        <v>69</v>
      </c>
      <c r="E5" s="77" t="s">
        <v>70</v>
      </c>
      <c r="F5" s="78"/>
      <c r="G5" s="152"/>
      <c r="H5" s="224" t="s">
        <v>62</v>
      </c>
      <c r="I5" s="224" t="s">
        <v>71</v>
      </c>
      <c r="J5" s="224" t="s">
        <v>72</v>
      </c>
      <c r="K5" s="229" t="s">
        <v>73</v>
      </c>
      <c r="L5" s="78" t="s">
        <v>74</v>
      </c>
      <c r="M5" s="230"/>
      <c r="N5" s="231" t="s">
        <v>75</v>
      </c>
      <c r="O5" s="231" t="s">
        <v>76</v>
      </c>
      <c r="P5" s="231" t="s">
        <v>77</v>
      </c>
      <c r="Q5" s="231" t="s">
        <v>78</v>
      </c>
      <c r="R5" s="231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155"/>
      <c r="H6" s="225"/>
      <c r="I6" s="225"/>
      <c r="J6" s="225"/>
      <c r="K6" s="232"/>
      <c r="L6" s="84"/>
      <c r="M6" s="233"/>
      <c r="N6" s="84"/>
      <c r="O6" s="84"/>
      <c r="P6" s="84"/>
      <c r="Q6" s="84"/>
      <c r="R6" s="84"/>
      <c r="S6" s="84"/>
      <c r="T6" s="84"/>
    </row>
    <row r="7" spans="1:20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60</v>
      </c>
      <c r="F7" s="109">
        <f aca="true" t="shared" si="0" ref="F7:F17">SUM(G7,H7,I7,J7,K7,M7,N7,S7,T7)</f>
        <v>8516154</v>
      </c>
      <c r="G7" s="110">
        <v>0</v>
      </c>
      <c r="H7" s="110">
        <v>8516154</v>
      </c>
      <c r="I7" s="110">
        <v>0</v>
      </c>
      <c r="J7" s="89">
        <v>0</v>
      </c>
      <c r="K7" s="234">
        <v>0</v>
      </c>
      <c r="L7" s="235" t="s">
        <v>20</v>
      </c>
      <c r="M7" s="236" t="s">
        <v>20</v>
      </c>
      <c r="N7" s="119">
        <f aca="true" t="shared" si="1" ref="N7:N17">SUM(O7:R7)</f>
        <v>0</v>
      </c>
      <c r="O7" s="237">
        <v>0</v>
      </c>
      <c r="P7" s="235"/>
      <c r="Q7" s="235"/>
      <c r="R7" s="239"/>
      <c r="S7" s="240">
        <v>0</v>
      </c>
      <c r="T7" s="241"/>
    </row>
    <row r="8" spans="1:20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0</v>
      </c>
      <c r="F8" s="109">
        <f t="shared" si="0"/>
        <v>8516154</v>
      </c>
      <c r="G8" s="110">
        <v>0</v>
      </c>
      <c r="H8" s="110">
        <v>8516154</v>
      </c>
      <c r="I8" s="110">
        <v>0</v>
      </c>
      <c r="J8" s="89">
        <v>0</v>
      </c>
      <c r="K8" s="234">
        <v>0</v>
      </c>
      <c r="L8" s="235" t="s">
        <v>20</v>
      </c>
      <c r="M8" s="236" t="s">
        <v>20</v>
      </c>
      <c r="N8" s="119">
        <f t="shared" si="1"/>
        <v>0</v>
      </c>
      <c r="O8" s="237">
        <v>0</v>
      </c>
      <c r="P8" s="235"/>
      <c r="Q8" s="235"/>
      <c r="R8" s="239"/>
      <c r="S8" s="240">
        <v>0</v>
      </c>
      <c r="T8" s="241"/>
    </row>
    <row r="9" spans="1:20" ht="19.5" customHeight="1">
      <c r="A9" s="107" t="s">
        <v>20</v>
      </c>
      <c r="B9" s="107" t="s">
        <v>20</v>
      </c>
      <c r="C9" s="107" t="s">
        <v>20</v>
      </c>
      <c r="D9" s="107" t="s">
        <v>83</v>
      </c>
      <c r="E9" s="107" t="s">
        <v>84</v>
      </c>
      <c r="F9" s="109">
        <f t="shared" si="0"/>
        <v>8516154</v>
      </c>
      <c r="G9" s="110">
        <v>0</v>
      </c>
      <c r="H9" s="110">
        <v>8516154</v>
      </c>
      <c r="I9" s="110">
        <v>0</v>
      </c>
      <c r="J9" s="89">
        <v>0</v>
      </c>
      <c r="K9" s="234">
        <v>0</v>
      </c>
      <c r="L9" s="235" t="s">
        <v>20</v>
      </c>
      <c r="M9" s="236" t="s">
        <v>20</v>
      </c>
      <c r="N9" s="119">
        <f t="shared" si="1"/>
        <v>0</v>
      </c>
      <c r="O9" s="237">
        <v>0</v>
      </c>
      <c r="P9" s="235"/>
      <c r="Q9" s="235"/>
      <c r="R9" s="239"/>
      <c r="S9" s="240">
        <v>0</v>
      </c>
      <c r="T9" s="241"/>
    </row>
    <row r="10" spans="1:20" ht="19.5" customHeight="1">
      <c r="A10" s="107" t="s">
        <v>85</v>
      </c>
      <c r="B10" s="107" t="s">
        <v>86</v>
      </c>
      <c r="C10" s="107" t="s">
        <v>86</v>
      </c>
      <c r="D10" s="107" t="s">
        <v>87</v>
      </c>
      <c r="E10" s="107" t="s">
        <v>88</v>
      </c>
      <c r="F10" s="109">
        <f t="shared" si="0"/>
        <v>638096</v>
      </c>
      <c r="G10" s="110">
        <v>0</v>
      </c>
      <c r="H10" s="110">
        <v>638096</v>
      </c>
      <c r="I10" s="110">
        <v>0</v>
      </c>
      <c r="J10" s="89">
        <v>0</v>
      </c>
      <c r="K10" s="234">
        <v>0</v>
      </c>
      <c r="L10" s="235" t="s">
        <v>20</v>
      </c>
      <c r="M10" s="236" t="s">
        <v>20</v>
      </c>
      <c r="N10" s="119">
        <f t="shared" si="1"/>
        <v>0</v>
      </c>
      <c r="O10" s="237">
        <v>0</v>
      </c>
      <c r="P10" s="235"/>
      <c r="Q10" s="235"/>
      <c r="R10" s="239"/>
      <c r="S10" s="240">
        <v>0</v>
      </c>
      <c r="T10" s="241"/>
    </row>
    <row r="11" spans="1:20" ht="19.5" customHeight="1">
      <c r="A11" s="107" t="s">
        <v>89</v>
      </c>
      <c r="B11" s="107" t="s">
        <v>90</v>
      </c>
      <c r="C11" s="107" t="s">
        <v>91</v>
      </c>
      <c r="D11" s="107" t="s">
        <v>87</v>
      </c>
      <c r="E11" s="107" t="s">
        <v>92</v>
      </c>
      <c r="F11" s="109">
        <f t="shared" si="0"/>
        <v>163249</v>
      </c>
      <c r="G11" s="110">
        <v>0</v>
      </c>
      <c r="H11" s="110">
        <v>163249</v>
      </c>
      <c r="I11" s="110">
        <v>0</v>
      </c>
      <c r="J11" s="89">
        <v>0</v>
      </c>
      <c r="K11" s="234">
        <v>0</v>
      </c>
      <c r="L11" s="235" t="s">
        <v>20</v>
      </c>
      <c r="M11" s="236" t="s">
        <v>20</v>
      </c>
      <c r="N11" s="119">
        <f t="shared" si="1"/>
        <v>0</v>
      </c>
      <c r="O11" s="237">
        <v>0</v>
      </c>
      <c r="P11" s="235"/>
      <c r="Q11" s="235"/>
      <c r="R11" s="239"/>
      <c r="S11" s="240">
        <v>0</v>
      </c>
      <c r="T11" s="241"/>
    </row>
    <row r="12" spans="1:20" ht="19.5" customHeight="1">
      <c r="A12" s="107" t="s">
        <v>89</v>
      </c>
      <c r="B12" s="107" t="s">
        <v>90</v>
      </c>
      <c r="C12" s="107" t="s">
        <v>93</v>
      </c>
      <c r="D12" s="107" t="s">
        <v>87</v>
      </c>
      <c r="E12" s="107" t="s">
        <v>94</v>
      </c>
      <c r="F12" s="109">
        <f t="shared" si="0"/>
        <v>123217</v>
      </c>
      <c r="G12" s="110">
        <v>0</v>
      </c>
      <c r="H12" s="110">
        <v>123217</v>
      </c>
      <c r="I12" s="110">
        <v>0</v>
      </c>
      <c r="J12" s="89">
        <v>0</v>
      </c>
      <c r="K12" s="234">
        <v>0</v>
      </c>
      <c r="L12" s="235" t="s">
        <v>20</v>
      </c>
      <c r="M12" s="236" t="s">
        <v>20</v>
      </c>
      <c r="N12" s="119">
        <f t="shared" si="1"/>
        <v>0</v>
      </c>
      <c r="O12" s="237">
        <v>0</v>
      </c>
      <c r="P12" s="235"/>
      <c r="Q12" s="235"/>
      <c r="R12" s="239"/>
      <c r="S12" s="240">
        <v>0</v>
      </c>
      <c r="T12" s="241"/>
    </row>
    <row r="13" spans="1:20" ht="19.5" customHeight="1">
      <c r="A13" s="107" t="s">
        <v>89</v>
      </c>
      <c r="B13" s="107" t="s">
        <v>90</v>
      </c>
      <c r="C13" s="107" t="s">
        <v>95</v>
      </c>
      <c r="D13" s="107" t="s">
        <v>87</v>
      </c>
      <c r="E13" s="107" t="s">
        <v>96</v>
      </c>
      <c r="F13" s="109">
        <f t="shared" si="0"/>
        <v>107134</v>
      </c>
      <c r="G13" s="110">
        <v>0</v>
      </c>
      <c r="H13" s="110">
        <v>107134</v>
      </c>
      <c r="I13" s="110">
        <v>0</v>
      </c>
      <c r="J13" s="89">
        <v>0</v>
      </c>
      <c r="K13" s="234">
        <v>0</v>
      </c>
      <c r="L13" s="235" t="s">
        <v>20</v>
      </c>
      <c r="M13" s="236" t="s">
        <v>20</v>
      </c>
      <c r="N13" s="119">
        <f t="shared" si="1"/>
        <v>0</v>
      </c>
      <c r="O13" s="237">
        <v>0</v>
      </c>
      <c r="P13" s="235"/>
      <c r="Q13" s="235"/>
      <c r="R13" s="239"/>
      <c r="S13" s="240">
        <v>0</v>
      </c>
      <c r="T13" s="241"/>
    </row>
    <row r="14" spans="1:20" ht="19.5" customHeight="1">
      <c r="A14" s="107" t="s">
        <v>97</v>
      </c>
      <c r="B14" s="107" t="s">
        <v>93</v>
      </c>
      <c r="C14" s="107" t="s">
        <v>91</v>
      </c>
      <c r="D14" s="107" t="s">
        <v>87</v>
      </c>
      <c r="E14" s="107" t="s">
        <v>98</v>
      </c>
      <c r="F14" s="109">
        <f t="shared" si="0"/>
        <v>478576</v>
      </c>
      <c r="G14" s="110">
        <v>0</v>
      </c>
      <c r="H14" s="110">
        <v>478576</v>
      </c>
      <c r="I14" s="110">
        <v>0</v>
      </c>
      <c r="J14" s="89">
        <v>0</v>
      </c>
      <c r="K14" s="234">
        <v>0</v>
      </c>
      <c r="L14" s="235" t="s">
        <v>20</v>
      </c>
      <c r="M14" s="236" t="s">
        <v>20</v>
      </c>
      <c r="N14" s="119">
        <f t="shared" si="1"/>
        <v>0</v>
      </c>
      <c r="O14" s="237">
        <v>0</v>
      </c>
      <c r="P14" s="235"/>
      <c r="Q14" s="235"/>
      <c r="R14" s="239"/>
      <c r="S14" s="240">
        <v>0</v>
      </c>
      <c r="T14" s="241"/>
    </row>
    <row r="15" spans="1:20" ht="19.5" customHeight="1">
      <c r="A15" s="107" t="s">
        <v>99</v>
      </c>
      <c r="B15" s="107" t="s">
        <v>91</v>
      </c>
      <c r="C15" s="107" t="s">
        <v>91</v>
      </c>
      <c r="D15" s="107" t="s">
        <v>87</v>
      </c>
      <c r="E15" s="107" t="s">
        <v>100</v>
      </c>
      <c r="F15" s="109">
        <f t="shared" si="0"/>
        <v>2958057</v>
      </c>
      <c r="G15" s="110">
        <v>0</v>
      </c>
      <c r="H15" s="110">
        <v>2958057</v>
      </c>
      <c r="I15" s="110">
        <v>0</v>
      </c>
      <c r="J15" s="89">
        <v>0</v>
      </c>
      <c r="K15" s="234">
        <v>0</v>
      </c>
      <c r="L15" s="235" t="s">
        <v>20</v>
      </c>
      <c r="M15" s="236" t="s">
        <v>20</v>
      </c>
      <c r="N15" s="119">
        <f t="shared" si="1"/>
        <v>0</v>
      </c>
      <c r="O15" s="237">
        <v>0</v>
      </c>
      <c r="P15" s="235"/>
      <c r="Q15" s="235"/>
      <c r="R15" s="239"/>
      <c r="S15" s="240">
        <v>0</v>
      </c>
      <c r="T15" s="241"/>
    </row>
    <row r="16" spans="1:20" ht="19.5" customHeight="1">
      <c r="A16" s="107" t="s">
        <v>99</v>
      </c>
      <c r="B16" s="107" t="s">
        <v>91</v>
      </c>
      <c r="C16" s="107" t="s">
        <v>101</v>
      </c>
      <c r="D16" s="107" t="s">
        <v>87</v>
      </c>
      <c r="E16" s="107" t="s">
        <v>102</v>
      </c>
      <c r="F16" s="109">
        <f t="shared" si="0"/>
        <v>2135847</v>
      </c>
      <c r="G16" s="110">
        <v>0</v>
      </c>
      <c r="H16" s="110">
        <v>2135847</v>
      </c>
      <c r="I16" s="110">
        <v>0</v>
      </c>
      <c r="J16" s="89">
        <v>0</v>
      </c>
      <c r="K16" s="234">
        <v>0</v>
      </c>
      <c r="L16" s="235" t="s">
        <v>20</v>
      </c>
      <c r="M16" s="236" t="s">
        <v>20</v>
      </c>
      <c r="N16" s="119">
        <f t="shared" si="1"/>
        <v>0</v>
      </c>
      <c r="O16" s="237">
        <v>0</v>
      </c>
      <c r="P16" s="235"/>
      <c r="Q16" s="235"/>
      <c r="R16" s="239"/>
      <c r="S16" s="240">
        <v>0</v>
      </c>
      <c r="T16" s="241"/>
    </row>
    <row r="17" spans="1:20" ht="19.5" customHeight="1">
      <c r="A17" s="107" t="s">
        <v>99</v>
      </c>
      <c r="B17" s="107" t="s">
        <v>91</v>
      </c>
      <c r="C17" s="107" t="s">
        <v>103</v>
      </c>
      <c r="D17" s="107" t="s">
        <v>87</v>
      </c>
      <c r="E17" s="107" t="s">
        <v>104</v>
      </c>
      <c r="F17" s="109">
        <f t="shared" si="0"/>
        <v>1911978</v>
      </c>
      <c r="G17" s="110">
        <v>0</v>
      </c>
      <c r="H17" s="110">
        <v>1911978</v>
      </c>
      <c r="I17" s="110">
        <v>0</v>
      </c>
      <c r="J17" s="89">
        <v>0</v>
      </c>
      <c r="K17" s="234">
        <v>0</v>
      </c>
      <c r="L17" s="235" t="s">
        <v>20</v>
      </c>
      <c r="M17" s="236" t="s">
        <v>20</v>
      </c>
      <c r="N17" s="119">
        <f t="shared" si="1"/>
        <v>0</v>
      </c>
      <c r="O17" s="237">
        <v>0</v>
      </c>
      <c r="P17" s="235"/>
      <c r="Q17" s="235"/>
      <c r="R17" s="239"/>
      <c r="S17" s="240">
        <v>0</v>
      </c>
      <c r="T17" s="24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I27" sqref="I2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90"/>
      <c r="B1" s="203"/>
      <c r="C1" s="203"/>
      <c r="D1" s="203"/>
      <c r="E1" s="203"/>
      <c r="F1" s="203"/>
      <c r="G1" s="203"/>
      <c r="H1" s="203"/>
      <c r="I1" s="203"/>
      <c r="J1" s="220" t="s">
        <v>105</v>
      </c>
    </row>
    <row r="2" spans="1:10" ht="19.5" customHeight="1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7" t="s">
        <v>5</v>
      </c>
      <c r="B3" s="158"/>
      <c r="C3" s="158"/>
      <c r="D3" s="158"/>
      <c r="E3" s="158"/>
      <c r="F3" s="204"/>
      <c r="G3" s="204"/>
      <c r="H3" s="204"/>
      <c r="I3" s="204"/>
      <c r="J3" s="70" t="s">
        <v>6</v>
      </c>
    </row>
    <row r="4" spans="1:10" ht="19.5" customHeight="1">
      <c r="A4" s="159" t="s">
        <v>59</v>
      </c>
      <c r="B4" s="161"/>
      <c r="C4" s="161"/>
      <c r="D4" s="161"/>
      <c r="E4" s="160"/>
      <c r="F4" s="205" t="s">
        <v>60</v>
      </c>
      <c r="G4" s="206" t="s">
        <v>107</v>
      </c>
      <c r="H4" s="207" t="s">
        <v>108</v>
      </c>
      <c r="I4" s="207" t="s">
        <v>109</v>
      </c>
      <c r="J4" s="212" t="s">
        <v>110</v>
      </c>
    </row>
    <row r="5" spans="1:10" ht="19.5" customHeight="1">
      <c r="A5" s="159" t="s">
        <v>68</v>
      </c>
      <c r="B5" s="161"/>
      <c r="C5" s="160"/>
      <c r="D5" s="208" t="s">
        <v>69</v>
      </c>
      <c r="E5" s="209" t="s">
        <v>111</v>
      </c>
      <c r="F5" s="206"/>
      <c r="G5" s="206"/>
      <c r="H5" s="207"/>
      <c r="I5" s="207"/>
      <c r="J5" s="212"/>
    </row>
    <row r="6" spans="1:10" ht="15" customHeight="1">
      <c r="A6" s="210" t="s">
        <v>80</v>
      </c>
      <c r="B6" s="210" t="s">
        <v>81</v>
      </c>
      <c r="C6" s="211" t="s">
        <v>82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20</v>
      </c>
      <c r="B7" s="216" t="s">
        <v>20</v>
      </c>
      <c r="C7" s="216" t="s">
        <v>20</v>
      </c>
      <c r="D7" s="217" t="s">
        <v>20</v>
      </c>
      <c r="E7" s="217" t="s">
        <v>60</v>
      </c>
      <c r="F7" s="218">
        <f aca="true" t="shared" si="0" ref="F7:F17">SUM(G7:J7)</f>
        <v>8516154</v>
      </c>
      <c r="G7" s="219">
        <v>6380307</v>
      </c>
      <c r="H7" s="219">
        <v>2135847</v>
      </c>
      <c r="I7" s="219"/>
      <c r="J7" s="222"/>
    </row>
    <row r="8" spans="1:10" ht="19.5" customHeight="1">
      <c r="A8" s="216" t="s">
        <v>20</v>
      </c>
      <c r="B8" s="216" t="s">
        <v>20</v>
      </c>
      <c r="C8" s="216" t="s">
        <v>20</v>
      </c>
      <c r="D8" s="217" t="s">
        <v>20</v>
      </c>
      <c r="E8" s="217" t="s">
        <v>0</v>
      </c>
      <c r="F8" s="218">
        <f t="shared" si="0"/>
        <v>8516154</v>
      </c>
      <c r="G8" s="219">
        <v>6380307</v>
      </c>
      <c r="H8" s="219">
        <v>2135847</v>
      </c>
      <c r="I8" s="219"/>
      <c r="J8" s="222"/>
    </row>
    <row r="9" spans="1:10" ht="19.5" customHeight="1">
      <c r="A9" s="216" t="s">
        <v>20</v>
      </c>
      <c r="B9" s="216" t="s">
        <v>20</v>
      </c>
      <c r="C9" s="216" t="s">
        <v>20</v>
      </c>
      <c r="D9" s="217" t="s">
        <v>83</v>
      </c>
      <c r="E9" s="217" t="s">
        <v>84</v>
      </c>
      <c r="F9" s="218">
        <f t="shared" si="0"/>
        <v>8516154</v>
      </c>
      <c r="G9" s="219">
        <v>6380307</v>
      </c>
      <c r="H9" s="219">
        <v>2135847</v>
      </c>
      <c r="I9" s="219"/>
      <c r="J9" s="222"/>
    </row>
    <row r="10" spans="1:10" ht="19.5" customHeight="1">
      <c r="A10" s="216" t="s">
        <v>85</v>
      </c>
      <c r="B10" s="216" t="s">
        <v>86</v>
      </c>
      <c r="C10" s="216" t="s">
        <v>86</v>
      </c>
      <c r="D10" s="217" t="s">
        <v>87</v>
      </c>
      <c r="E10" s="217" t="s">
        <v>88</v>
      </c>
      <c r="F10" s="218">
        <f t="shared" si="0"/>
        <v>638096</v>
      </c>
      <c r="G10" s="219">
        <v>638096</v>
      </c>
      <c r="H10" s="219">
        <v>0</v>
      </c>
      <c r="I10" s="219"/>
      <c r="J10" s="222"/>
    </row>
    <row r="11" spans="1:10" ht="19.5" customHeight="1">
      <c r="A11" s="216" t="s">
        <v>89</v>
      </c>
      <c r="B11" s="216" t="s">
        <v>90</v>
      </c>
      <c r="C11" s="216" t="s">
        <v>91</v>
      </c>
      <c r="D11" s="217" t="s">
        <v>87</v>
      </c>
      <c r="E11" s="217" t="s">
        <v>92</v>
      </c>
      <c r="F11" s="218">
        <f t="shared" si="0"/>
        <v>163249</v>
      </c>
      <c r="G11" s="219">
        <v>163249</v>
      </c>
      <c r="H11" s="219">
        <v>0</v>
      </c>
      <c r="I11" s="219"/>
      <c r="J11" s="222"/>
    </row>
    <row r="12" spans="1:10" ht="19.5" customHeight="1">
      <c r="A12" s="216" t="s">
        <v>89</v>
      </c>
      <c r="B12" s="216" t="s">
        <v>90</v>
      </c>
      <c r="C12" s="216" t="s">
        <v>93</v>
      </c>
      <c r="D12" s="217" t="s">
        <v>87</v>
      </c>
      <c r="E12" s="217" t="s">
        <v>94</v>
      </c>
      <c r="F12" s="218">
        <f t="shared" si="0"/>
        <v>123217</v>
      </c>
      <c r="G12" s="219">
        <v>123217</v>
      </c>
      <c r="H12" s="219">
        <v>0</v>
      </c>
      <c r="I12" s="219"/>
      <c r="J12" s="222"/>
    </row>
    <row r="13" spans="1:10" ht="19.5" customHeight="1">
      <c r="A13" s="216" t="s">
        <v>89</v>
      </c>
      <c r="B13" s="216" t="s">
        <v>90</v>
      </c>
      <c r="C13" s="216" t="s">
        <v>95</v>
      </c>
      <c r="D13" s="217" t="s">
        <v>87</v>
      </c>
      <c r="E13" s="217" t="s">
        <v>96</v>
      </c>
      <c r="F13" s="218">
        <f t="shared" si="0"/>
        <v>107134</v>
      </c>
      <c r="G13" s="219">
        <v>107134</v>
      </c>
      <c r="H13" s="219">
        <v>0</v>
      </c>
      <c r="I13" s="219"/>
      <c r="J13" s="222"/>
    </row>
    <row r="14" spans="1:10" ht="19.5" customHeight="1">
      <c r="A14" s="216" t="s">
        <v>97</v>
      </c>
      <c r="B14" s="216" t="s">
        <v>93</v>
      </c>
      <c r="C14" s="216" t="s">
        <v>91</v>
      </c>
      <c r="D14" s="217" t="s">
        <v>87</v>
      </c>
      <c r="E14" s="217" t="s">
        <v>98</v>
      </c>
      <c r="F14" s="218">
        <f t="shared" si="0"/>
        <v>478576</v>
      </c>
      <c r="G14" s="219">
        <v>478576</v>
      </c>
      <c r="H14" s="219">
        <v>0</v>
      </c>
      <c r="I14" s="219"/>
      <c r="J14" s="222"/>
    </row>
    <row r="15" spans="1:10" ht="19.5" customHeight="1">
      <c r="A15" s="216" t="s">
        <v>99</v>
      </c>
      <c r="B15" s="216" t="s">
        <v>91</v>
      </c>
      <c r="C15" s="216" t="s">
        <v>91</v>
      </c>
      <c r="D15" s="217" t="s">
        <v>87</v>
      </c>
      <c r="E15" s="217" t="s">
        <v>100</v>
      </c>
      <c r="F15" s="218">
        <f t="shared" si="0"/>
        <v>2958057</v>
      </c>
      <c r="G15" s="219">
        <v>2958057</v>
      </c>
      <c r="H15" s="219">
        <v>0</v>
      </c>
      <c r="I15" s="219"/>
      <c r="J15" s="222"/>
    </row>
    <row r="16" spans="1:10" ht="19.5" customHeight="1">
      <c r="A16" s="216" t="s">
        <v>99</v>
      </c>
      <c r="B16" s="216" t="s">
        <v>91</v>
      </c>
      <c r="C16" s="216" t="s">
        <v>101</v>
      </c>
      <c r="D16" s="217" t="s">
        <v>87</v>
      </c>
      <c r="E16" s="217" t="s">
        <v>102</v>
      </c>
      <c r="F16" s="218">
        <f t="shared" si="0"/>
        <v>2135847</v>
      </c>
      <c r="G16" s="219">
        <v>0</v>
      </c>
      <c r="H16" s="219">
        <v>2135847</v>
      </c>
      <c r="I16" s="219"/>
      <c r="J16" s="222"/>
    </row>
    <row r="17" spans="1:10" ht="19.5" customHeight="1">
      <c r="A17" s="216" t="s">
        <v>99</v>
      </c>
      <c r="B17" s="216" t="s">
        <v>91</v>
      </c>
      <c r="C17" s="216" t="s">
        <v>103</v>
      </c>
      <c r="D17" s="217" t="s">
        <v>87</v>
      </c>
      <c r="E17" s="217" t="s">
        <v>104</v>
      </c>
      <c r="F17" s="218">
        <f t="shared" si="0"/>
        <v>1911978</v>
      </c>
      <c r="G17" s="219">
        <v>1911978</v>
      </c>
      <c r="H17" s="219">
        <v>0</v>
      </c>
      <c r="I17" s="219"/>
      <c r="J17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70" t="s">
        <v>112</v>
      </c>
    </row>
    <row r="2" spans="1:8" ht="20.25" customHeight="1">
      <c r="A2" s="67" t="s">
        <v>113</v>
      </c>
      <c r="B2" s="67"/>
      <c r="C2" s="67"/>
      <c r="D2" s="67"/>
      <c r="E2" s="67"/>
      <c r="F2" s="67"/>
      <c r="G2" s="67"/>
      <c r="H2" s="67"/>
    </row>
    <row r="3" spans="1:8" ht="20.25" customHeight="1">
      <c r="A3" s="157" t="s">
        <v>5</v>
      </c>
      <c r="B3" s="158"/>
      <c r="C3" s="90"/>
      <c r="D3" s="90"/>
      <c r="E3" s="90"/>
      <c r="F3" s="90"/>
      <c r="G3" s="90"/>
      <c r="H3" s="70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60</v>
      </c>
      <c r="E5" s="163" t="s">
        <v>114</v>
      </c>
      <c r="F5" s="165" t="s">
        <v>115</v>
      </c>
      <c r="G5" s="164" t="s">
        <v>116</v>
      </c>
      <c r="H5" s="166" t="s">
        <v>117</v>
      </c>
    </row>
    <row r="6" spans="1:8" ht="20.25" customHeight="1">
      <c r="A6" s="167" t="s">
        <v>118</v>
      </c>
      <c r="B6" s="168">
        <f>SUM(B7:B9)</f>
        <v>8516154</v>
      </c>
      <c r="C6" s="169" t="s">
        <v>119</v>
      </c>
      <c r="D6" s="168">
        <f>SUM(E6,F6,G6,H6)</f>
        <v>8516154</v>
      </c>
      <c r="E6" s="168">
        <f>SUM(E7:E34)</f>
        <v>8516154</v>
      </c>
      <c r="F6" s="168">
        <f>SUM(F7:F34)</f>
        <v>0</v>
      </c>
      <c r="G6" s="168">
        <f>SUM(G7:G34)</f>
        <v>0</v>
      </c>
      <c r="H6" s="168">
        <f>SUM(H7:H34)</f>
        <v>0</v>
      </c>
    </row>
    <row r="7" spans="1:8" ht="20.25" customHeight="1">
      <c r="A7" s="167" t="s">
        <v>120</v>
      </c>
      <c r="B7" s="168">
        <v>8516154</v>
      </c>
      <c r="C7" s="169" t="s">
        <v>121</v>
      </c>
      <c r="D7" s="170">
        <f aca="true" t="shared" si="0" ref="D7:D35">SUM(E7:H7)</f>
        <v>0</v>
      </c>
      <c r="E7" s="168">
        <v>0</v>
      </c>
      <c r="F7" s="168">
        <v>0</v>
      </c>
      <c r="G7" s="171">
        <v>0</v>
      </c>
      <c r="H7" s="168">
        <v>0</v>
      </c>
    </row>
    <row r="8" spans="1:8" ht="20.25" customHeight="1">
      <c r="A8" s="167" t="s">
        <v>122</v>
      </c>
      <c r="B8" s="172">
        <v>0</v>
      </c>
      <c r="C8" s="169" t="s">
        <v>123</v>
      </c>
      <c r="D8" s="170">
        <f t="shared" si="0"/>
        <v>0</v>
      </c>
      <c r="E8" s="172">
        <v>0</v>
      </c>
      <c r="F8" s="172">
        <v>0</v>
      </c>
      <c r="G8" s="171">
        <v>0</v>
      </c>
      <c r="H8" s="172">
        <v>0</v>
      </c>
    </row>
    <row r="9" spans="1:8" ht="20.25" customHeight="1">
      <c r="A9" s="167" t="s">
        <v>124</v>
      </c>
      <c r="B9" s="173">
        <v>0</v>
      </c>
      <c r="C9" s="169" t="s">
        <v>125</v>
      </c>
      <c r="D9" s="170">
        <f t="shared" si="0"/>
        <v>0</v>
      </c>
      <c r="E9" s="172">
        <v>0</v>
      </c>
      <c r="F9" s="172">
        <v>0</v>
      </c>
      <c r="G9" s="171">
        <v>0</v>
      </c>
      <c r="H9" s="172">
        <v>0</v>
      </c>
    </row>
    <row r="10" spans="1:8" ht="20.25" customHeight="1">
      <c r="A10" s="167" t="s">
        <v>126</v>
      </c>
      <c r="B10" s="174">
        <f>SUM(B11:B14)</f>
        <v>0</v>
      </c>
      <c r="C10" s="169" t="s">
        <v>127</v>
      </c>
      <c r="D10" s="170">
        <f t="shared" si="0"/>
        <v>0</v>
      </c>
      <c r="E10" s="172">
        <v>0</v>
      </c>
      <c r="F10" s="172">
        <v>0</v>
      </c>
      <c r="G10" s="171">
        <v>0</v>
      </c>
      <c r="H10" s="172">
        <v>0</v>
      </c>
    </row>
    <row r="11" spans="1:8" ht="20.25" customHeight="1">
      <c r="A11" s="167" t="s">
        <v>120</v>
      </c>
      <c r="B11" s="172">
        <v>0</v>
      </c>
      <c r="C11" s="169" t="s">
        <v>128</v>
      </c>
      <c r="D11" s="170">
        <f t="shared" si="0"/>
        <v>0</v>
      </c>
      <c r="E11" s="172">
        <v>0</v>
      </c>
      <c r="F11" s="172">
        <v>0</v>
      </c>
      <c r="G11" s="171">
        <v>0</v>
      </c>
      <c r="H11" s="172">
        <v>0</v>
      </c>
    </row>
    <row r="12" spans="1:8" ht="20.25" customHeight="1">
      <c r="A12" s="167" t="s">
        <v>122</v>
      </c>
      <c r="B12" s="172">
        <v>0</v>
      </c>
      <c r="C12" s="169" t="s">
        <v>129</v>
      </c>
      <c r="D12" s="170">
        <f t="shared" si="0"/>
        <v>0</v>
      </c>
      <c r="E12" s="172">
        <v>0</v>
      </c>
      <c r="F12" s="172">
        <v>0</v>
      </c>
      <c r="G12" s="171">
        <v>0</v>
      </c>
      <c r="H12" s="172">
        <v>0</v>
      </c>
    </row>
    <row r="13" spans="1:8" ht="20.25" customHeight="1">
      <c r="A13" s="167" t="s">
        <v>124</v>
      </c>
      <c r="B13" s="172">
        <v>0</v>
      </c>
      <c r="C13" s="169" t="s">
        <v>130</v>
      </c>
      <c r="D13" s="170">
        <f t="shared" si="0"/>
        <v>0</v>
      </c>
      <c r="E13" s="172">
        <v>0</v>
      </c>
      <c r="F13" s="172">
        <v>0</v>
      </c>
      <c r="G13" s="171">
        <v>0</v>
      </c>
      <c r="H13" s="172">
        <v>0</v>
      </c>
    </row>
    <row r="14" spans="1:8" ht="20.25" customHeight="1">
      <c r="A14" s="167" t="s">
        <v>131</v>
      </c>
      <c r="B14" s="173"/>
      <c r="C14" s="169" t="s">
        <v>132</v>
      </c>
      <c r="D14" s="170">
        <f t="shared" si="0"/>
        <v>638096</v>
      </c>
      <c r="E14" s="172">
        <v>638096</v>
      </c>
      <c r="F14" s="172">
        <v>0</v>
      </c>
      <c r="G14" s="171">
        <v>0</v>
      </c>
      <c r="H14" s="172">
        <v>0</v>
      </c>
    </row>
    <row r="15" spans="1:8" ht="20.25" customHeight="1">
      <c r="A15" s="175"/>
      <c r="B15" s="176"/>
      <c r="C15" s="177" t="s">
        <v>133</v>
      </c>
      <c r="D15" s="170">
        <f t="shared" si="0"/>
        <v>0</v>
      </c>
      <c r="E15" s="172">
        <v>0</v>
      </c>
      <c r="F15" s="172">
        <v>0</v>
      </c>
      <c r="G15" s="171">
        <v>0</v>
      </c>
      <c r="H15" s="172">
        <v>0</v>
      </c>
    </row>
    <row r="16" spans="1:8" ht="20.25" customHeight="1">
      <c r="A16" s="175"/>
      <c r="B16" s="173"/>
      <c r="C16" s="177" t="s">
        <v>134</v>
      </c>
      <c r="D16" s="170">
        <f t="shared" si="0"/>
        <v>393600</v>
      </c>
      <c r="E16" s="172">
        <v>393600</v>
      </c>
      <c r="F16" s="172">
        <v>0</v>
      </c>
      <c r="G16" s="171">
        <v>0</v>
      </c>
      <c r="H16" s="172">
        <v>0</v>
      </c>
    </row>
    <row r="17" spans="1:8" ht="20.25" customHeight="1">
      <c r="A17" s="175"/>
      <c r="B17" s="173"/>
      <c r="C17" s="177" t="s">
        <v>135</v>
      </c>
      <c r="D17" s="170">
        <f t="shared" si="0"/>
        <v>0</v>
      </c>
      <c r="E17" s="172">
        <v>0</v>
      </c>
      <c r="F17" s="172">
        <v>0</v>
      </c>
      <c r="G17" s="171">
        <v>0</v>
      </c>
      <c r="H17" s="172">
        <v>0</v>
      </c>
    </row>
    <row r="18" spans="1:8" ht="20.25" customHeight="1">
      <c r="A18" s="175"/>
      <c r="B18" s="173"/>
      <c r="C18" s="177" t="s">
        <v>136</v>
      </c>
      <c r="D18" s="170">
        <f t="shared" si="0"/>
        <v>0</v>
      </c>
      <c r="E18" s="172">
        <v>0</v>
      </c>
      <c r="F18" s="172">
        <v>0</v>
      </c>
      <c r="G18" s="171">
        <v>0</v>
      </c>
      <c r="H18" s="172">
        <v>0</v>
      </c>
    </row>
    <row r="19" spans="1:8" ht="20.25" customHeight="1">
      <c r="A19" s="175"/>
      <c r="B19" s="173"/>
      <c r="C19" s="177" t="s">
        <v>137</v>
      </c>
      <c r="D19" s="170">
        <f t="shared" si="0"/>
        <v>0</v>
      </c>
      <c r="E19" s="172">
        <v>0</v>
      </c>
      <c r="F19" s="172">
        <v>0</v>
      </c>
      <c r="G19" s="171">
        <v>0</v>
      </c>
      <c r="H19" s="172">
        <v>0</v>
      </c>
    </row>
    <row r="20" spans="1:8" ht="20.25" customHeight="1">
      <c r="A20" s="175"/>
      <c r="B20" s="173"/>
      <c r="C20" s="177" t="s">
        <v>138</v>
      </c>
      <c r="D20" s="170">
        <f t="shared" si="0"/>
        <v>0</v>
      </c>
      <c r="E20" s="172">
        <v>0</v>
      </c>
      <c r="F20" s="172">
        <v>0</v>
      </c>
      <c r="G20" s="171">
        <v>0</v>
      </c>
      <c r="H20" s="172">
        <v>0</v>
      </c>
    </row>
    <row r="21" spans="1:8" ht="20.25" customHeight="1">
      <c r="A21" s="175"/>
      <c r="B21" s="173"/>
      <c r="C21" s="177" t="s">
        <v>139</v>
      </c>
      <c r="D21" s="170">
        <f t="shared" si="0"/>
        <v>0</v>
      </c>
      <c r="E21" s="172">
        <v>0</v>
      </c>
      <c r="F21" s="172">
        <v>0</v>
      </c>
      <c r="G21" s="171">
        <v>0</v>
      </c>
      <c r="H21" s="172">
        <v>0</v>
      </c>
    </row>
    <row r="22" spans="1:8" ht="20.25" customHeight="1">
      <c r="A22" s="175"/>
      <c r="B22" s="173"/>
      <c r="C22" s="177" t="s">
        <v>140</v>
      </c>
      <c r="D22" s="170">
        <f t="shared" si="0"/>
        <v>0</v>
      </c>
      <c r="E22" s="172">
        <v>0</v>
      </c>
      <c r="F22" s="172">
        <v>0</v>
      </c>
      <c r="G22" s="171">
        <v>0</v>
      </c>
      <c r="H22" s="172">
        <v>0</v>
      </c>
    </row>
    <row r="23" spans="1:8" ht="20.25" customHeight="1">
      <c r="A23" s="175"/>
      <c r="B23" s="173"/>
      <c r="C23" s="177" t="s">
        <v>141</v>
      </c>
      <c r="D23" s="170">
        <f t="shared" si="0"/>
        <v>0</v>
      </c>
      <c r="E23" s="172">
        <v>0</v>
      </c>
      <c r="F23" s="172">
        <v>0</v>
      </c>
      <c r="G23" s="171">
        <v>0</v>
      </c>
      <c r="H23" s="172">
        <v>0</v>
      </c>
    </row>
    <row r="24" spans="1:8" ht="20.25" customHeight="1">
      <c r="A24" s="175"/>
      <c r="B24" s="173"/>
      <c r="C24" s="177" t="s">
        <v>142</v>
      </c>
      <c r="D24" s="170">
        <f t="shared" si="0"/>
        <v>0</v>
      </c>
      <c r="E24" s="172">
        <v>0</v>
      </c>
      <c r="F24" s="172">
        <v>0</v>
      </c>
      <c r="G24" s="171">
        <v>0</v>
      </c>
      <c r="H24" s="172">
        <v>0</v>
      </c>
    </row>
    <row r="25" spans="1:8" ht="20.25" customHeight="1">
      <c r="A25" s="175"/>
      <c r="B25" s="173"/>
      <c r="C25" s="177" t="s">
        <v>143</v>
      </c>
      <c r="D25" s="170">
        <f t="shared" si="0"/>
        <v>0</v>
      </c>
      <c r="E25" s="172">
        <v>0</v>
      </c>
      <c r="F25" s="172">
        <v>0</v>
      </c>
      <c r="G25" s="171">
        <v>0</v>
      </c>
      <c r="H25" s="172">
        <v>0</v>
      </c>
    </row>
    <row r="26" spans="1:8" ht="20.25" customHeight="1">
      <c r="A26" s="178"/>
      <c r="B26" s="173"/>
      <c r="C26" s="177" t="s">
        <v>144</v>
      </c>
      <c r="D26" s="170">
        <f t="shared" si="0"/>
        <v>478576</v>
      </c>
      <c r="E26" s="172">
        <v>478576</v>
      </c>
      <c r="F26" s="172">
        <v>0</v>
      </c>
      <c r="G26" s="171">
        <v>0</v>
      </c>
      <c r="H26" s="172">
        <v>0</v>
      </c>
    </row>
    <row r="27" spans="1:8" ht="20.25" customHeight="1">
      <c r="A27" s="178"/>
      <c r="B27" s="173"/>
      <c r="C27" s="177" t="s">
        <v>145</v>
      </c>
      <c r="D27" s="170">
        <f t="shared" si="0"/>
        <v>0</v>
      </c>
      <c r="E27" s="172">
        <v>0</v>
      </c>
      <c r="F27" s="172">
        <v>0</v>
      </c>
      <c r="G27" s="171">
        <v>0</v>
      </c>
      <c r="H27" s="172">
        <v>0</v>
      </c>
    </row>
    <row r="28" spans="1:8" ht="20.25" customHeight="1">
      <c r="A28" s="178"/>
      <c r="B28" s="173"/>
      <c r="C28" s="177" t="s">
        <v>146</v>
      </c>
      <c r="D28" s="170">
        <f t="shared" si="0"/>
        <v>0</v>
      </c>
      <c r="E28" s="172">
        <v>0</v>
      </c>
      <c r="F28" s="172">
        <v>0</v>
      </c>
      <c r="G28" s="171">
        <v>0</v>
      </c>
      <c r="H28" s="172">
        <v>0</v>
      </c>
    </row>
    <row r="29" spans="1:8" ht="20.25" customHeight="1">
      <c r="A29" s="178"/>
      <c r="B29" s="173"/>
      <c r="C29" s="177" t="s">
        <v>147</v>
      </c>
      <c r="D29" s="170">
        <f t="shared" si="0"/>
        <v>7005882</v>
      </c>
      <c r="E29" s="172">
        <v>7005882</v>
      </c>
      <c r="F29" s="172">
        <v>0</v>
      </c>
      <c r="G29" s="171">
        <v>0</v>
      </c>
      <c r="H29" s="172">
        <v>0</v>
      </c>
    </row>
    <row r="30" spans="1:8" ht="20.25" customHeight="1">
      <c r="A30" s="178"/>
      <c r="B30" s="173"/>
      <c r="C30" s="177" t="s">
        <v>148</v>
      </c>
      <c r="D30" s="170">
        <f t="shared" si="0"/>
        <v>0</v>
      </c>
      <c r="E30" s="172">
        <v>0</v>
      </c>
      <c r="F30" s="172">
        <v>0</v>
      </c>
      <c r="G30" s="171">
        <v>0</v>
      </c>
      <c r="H30" s="172">
        <v>0</v>
      </c>
    </row>
    <row r="31" spans="1:8" ht="20.25" customHeight="1">
      <c r="A31" s="178"/>
      <c r="B31" s="173"/>
      <c r="C31" s="177" t="s">
        <v>149</v>
      </c>
      <c r="D31" s="170">
        <f t="shared" si="0"/>
        <v>0</v>
      </c>
      <c r="E31" s="172">
        <v>0</v>
      </c>
      <c r="F31" s="172">
        <v>0</v>
      </c>
      <c r="G31" s="171">
        <v>0</v>
      </c>
      <c r="H31" s="172">
        <v>0</v>
      </c>
    </row>
    <row r="32" spans="1:8" ht="20.25" customHeight="1">
      <c r="A32" s="178"/>
      <c r="B32" s="173"/>
      <c r="C32" s="177" t="s">
        <v>150</v>
      </c>
      <c r="D32" s="170">
        <f t="shared" si="0"/>
        <v>0</v>
      </c>
      <c r="E32" s="172">
        <v>0</v>
      </c>
      <c r="F32" s="172">
        <v>0</v>
      </c>
      <c r="G32" s="171">
        <v>0</v>
      </c>
      <c r="H32" s="172">
        <v>0</v>
      </c>
    </row>
    <row r="33" spans="1:8" ht="20.25" customHeight="1">
      <c r="A33" s="178"/>
      <c r="B33" s="173"/>
      <c r="C33" s="177" t="s">
        <v>151</v>
      </c>
      <c r="D33" s="170">
        <f t="shared" si="0"/>
        <v>0</v>
      </c>
      <c r="E33" s="172">
        <v>0</v>
      </c>
      <c r="F33" s="172">
        <v>0</v>
      </c>
      <c r="G33" s="171">
        <v>0</v>
      </c>
      <c r="H33" s="172">
        <v>0</v>
      </c>
    </row>
    <row r="34" spans="1:8" ht="20.25" customHeight="1">
      <c r="A34" s="178"/>
      <c r="B34" s="173"/>
      <c r="C34" s="177" t="s">
        <v>152</v>
      </c>
      <c r="D34" s="170">
        <f t="shared" si="0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7" t="s">
        <v>153</v>
      </c>
      <c r="D35" s="170">
        <f t="shared" si="0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7" t="s">
        <v>154</v>
      </c>
      <c r="D36" s="186"/>
      <c r="E36" s="187"/>
      <c r="F36" s="187"/>
      <c r="G36" s="188"/>
      <c r="H36" s="189"/>
    </row>
    <row r="37" spans="1:8" ht="20.25" customHeight="1">
      <c r="A37" s="181"/>
      <c r="B37" s="182"/>
      <c r="C37" s="177"/>
      <c r="D37" s="186"/>
      <c r="E37" s="170"/>
      <c r="F37" s="170" t="s">
        <v>20</v>
      </c>
      <c r="G37" s="170"/>
      <c r="H37" s="170"/>
    </row>
    <row r="38" spans="1:8" ht="20.25" customHeight="1">
      <c r="A38" s="178"/>
      <c r="B38" s="173"/>
      <c r="C38" s="190" t="s">
        <v>155</v>
      </c>
      <c r="D38" s="170">
        <f>SUM(E38:H38)</f>
        <v>0</v>
      </c>
      <c r="E38" s="191"/>
      <c r="F38" s="191"/>
      <c r="G38" s="192" t="s">
        <v>20</v>
      </c>
      <c r="H38" s="193"/>
    </row>
    <row r="39" spans="1:8" ht="20.25" customHeight="1">
      <c r="A39" s="178"/>
      <c r="B39" s="182"/>
      <c r="C39" s="190"/>
      <c r="D39" s="170"/>
      <c r="E39" s="194"/>
      <c r="F39" s="194"/>
      <c r="G39" s="195" t="s">
        <v>20</v>
      </c>
      <c r="H39" s="196"/>
    </row>
    <row r="40" spans="1:8" ht="20.25" customHeight="1">
      <c r="A40" s="181" t="s">
        <v>55</v>
      </c>
      <c r="B40" s="197">
        <f>SUM(B6,B10)</f>
        <v>8516154</v>
      </c>
      <c r="C40" s="198" t="s">
        <v>56</v>
      </c>
      <c r="D40" s="170">
        <f>SUM(E40:H40)</f>
        <v>8516154</v>
      </c>
      <c r="E40" s="197">
        <f>SUM(E7:E38)</f>
        <v>8516154</v>
      </c>
      <c r="F40" s="197">
        <f>SUM(F7:F38)</f>
        <v>0</v>
      </c>
      <c r="G40" s="197">
        <f>SUM(G7:G38)</f>
        <v>0</v>
      </c>
      <c r="H40" s="199">
        <f>SUM(H7:H38)</f>
        <v>0</v>
      </c>
    </row>
    <row r="41" spans="1:8" ht="20.25" customHeight="1">
      <c r="A41" s="200"/>
      <c r="B41" s="201"/>
      <c r="C41" s="202"/>
      <c r="D41" s="202"/>
      <c r="E41" s="202"/>
      <c r="F41" s="202"/>
      <c r="G41" s="202" t="s">
        <v>20</v>
      </c>
      <c r="H41" s="156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1">
      <selection activeCell="A2" sqref="A2:AI2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156</v>
      </c>
    </row>
    <row r="2" spans="1:35" s="147" customFormat="1" ht="19.5" customHeight="1">
      <c r="A2" s="67" t="s">
        <v>157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3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6" t="s">
        <v>6</v>
      </c>
    </row>
    <row r="4" spans="1:35" ht="19.5" customHeight="1">
      <c r="A4" s="71" t="s">
        <v>59</v>
      </c>
      <c r="B4" s="72"/>
      <c r="C4" s="148"/>
      <c r="D4" s="73"/>
      <c r="E4" s="149" t="s">
        <v>158</v>
      </c>
      <c r="F4" s="142" t="s">
        <v>159</v>
      </c>
      <c r="G4" s="150"/>
      <c r="H4" s="150"/>
      <c r="I4" s="150"/>
      <c r="J4" s="150"/>
      <c r="K4" s="150"/>
      <c r="L4" s="150"/>
      <c r="M4" s="150"/>
      <c r="N4" s="150"/>
      <c r="O4" s="143"/>
      <c r="P4" s="142" t="s">
        <v>160</v>
      </c>
      <c r="Q4" s="150"/>
      <c r="R4" s="150"/>
      <c r="S4" s="150"/>
      <c r="T4" s="150"/>
      <c r="U4" s="150"/>
      <c r="V4" s="150"/>
      <c r="W4" s="150"/>
      <c r="X4" s="150"/>
      <c r="Y4" s="143"/>
      <c r="Z4" s="142" t="s">
        <v>161</v>
      </c>
      <c r="AA4" s="150"/>
      <c r="AB4" s="150"/>
      <c r="AC4" s="150"/>
      <c r="AD4" s="150"/>
      <c r="AE4" s="150"/>
      <c r="AF4" s="150"/>
      <c r="AG4" s="150"/>
      <c r="AH4" s="150"/>
      <c r="AI4" s="143"/>
    </row>
    <row r="5" spans="1:35" ht="21" customHeight="1">
      <c r="A5" s="71" t="s">
        <v>68</v>
      </c>
      <c r="B5" s="72"/>
      <c r="C5" s="132" t="s">
        <v>69</v>
      </c>
      <c r="D5" s="151" t="s">
        <v>70</v>
      </c>
      <c r="E5" s="152"/>
      <c r="F5" s="132" t="s">
        <v>60</v>
      </c>
      <c r="G5" s="132" t="s">
        <v>162</v>
      </c>
      <c r="H5" s="132"/>
      <c r="I5" s="132"/>
      <c r="J5" s="132" t="s">
        <v>163</v>
      </c>
      <c r="K5" s="132"/>
      <c r="L5" s="132"/>
      <c r="M5" s="132" t="s">
        <v>164</v>
      </c>
      <c r="N5" s="132"/>
      <c r="O5" s="132"/>
      <c r="P5" s="132" t="s">
        <v>60</v>
      </c>
      <c r="Q5" s="132" t="s">
        <v>162</v>
      </c>
      <c r="R5" s="132"/>
      <c r="S5" s="132"/>
      <c r="T5" s="132" t="s">
        <v>163</v>
      </c>
      <c r="U5" s="132"/>
      <c r="V5" s="132"/>
      <c r="W5" s="132" t="s">
        <v>164</v>
      </c>
      <c r="X5" s="132"/>
      <c r="Y5" s="132"/>
      <c r="Z5" s="132" t="s">
        <v>60</v>
      </c>
      <c r="AA5" s="132" t="s">
        <v>162</v>
      </c>
      <c r="AB5" s="132"/>
      <c r="AC5" s="132"/>
      <c r="AD5" s="132" t="s">
        <v>163</v>
      </c>
      <c r="AE5" s="132"/>
      <c r="AF5" s="132"/>
      <c r="AG5" s="132" t="s">
        <v>164</v>
      </c>
      <c r="AH5" s="132"/>
      <c r="AI5" s="132"/>
    </row>
    <row r="6" spans="1:35" ht="30.75" customHeight="1">
      <c r="A6" s="80" t="s">
        <v>80</v>
      </c>
      <c r="B6" s="153" t="s">
        <v>81</v>
      </c>
      <c r="C6" s="132"/>
      <c r="D6" s="154"/>
      <c r="E6" s="155"/>
      <c r="F6" s="132"/>
      <c r="G6" s="132" t="s">
        <v>75</v>
      </c>
      <c r="H6" s="132" t="s">
        <v>107</v>
      </c>
      <c r="I6" s="132" t="s">
        <v>108</v>
      </c>
      <c r="J6" s="132" t="s">
        <v>75</v>
      </c>
      <c r="K6" s="132" t="s">
        <v>107</v>
      </c>
      <c r="L6" s="132" t="s">
        <v>108</v>
      </c>
      <c r="M6" s="132" t="s">
        <v>75</v>
      </c>
      <c r="N6" s="132" t="s">
        <v>107</v>
      </c>
      <c r="O6" s="132" t="s">
        <v>108</v>
      </c>
      <c r="P6" s="132"/>
      <c r="Q6" s="132" t="s">
        <v>75</v>
      </c>
      <c r="R6" s="132" t="s">
        <v>107</v>
      </c>
      <c r="S6" s="132" t="s">
        <v>108</v>
      </c>
      <c r="T6" s="132" t="s">
        <v>75</v>
      </c>
      <c r="U6" s="132" t="s">
        <v>107</v>
      </c>
      <c r="V6" s="132" t="s">
        <v>108</v>
      </c>
      <c r="W6" s="132" t="s">
        <v>75</v>
      </c>
      <c r="X6" s="132" t="s">
        <v>107</v>
      </c>
      <c r="Y6" s="132" t="s">
        <v>108</v>
      </c>
      <c r="Z6" s="132"/>
      <c r="AA6" s="132" t="s">
        <v>75</v>
      </c>
      <c r="AB6" s="132" t="s">
        <v>107</v>
      </c>
      <c r="AC6" s="132" t="s">
        <v>108</v>
      </c>
      <c r="AD6" s="132" t="s">
        <v>75</v>
      </c>
      <c r="AE6" s="132" t="s">
        <v>107</v>
      </c>
      <c r="AF6" s="132" t="s">
        <v>108</v>
      </c>
      <c r="AG6" s="132" t="s">
        <v>75</v>
      </c>
      <c r="AH6" s="132" t="s">
        <v>107</v>
      </c>
      <c r="AI6" s="132" t="s">
        <v>108</v>
      </c>
    </row>
    <row r="7" spans="1:35" ht="19.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19">
        <f aca="true" t="shared" si="0" ref="E7:E27">SUM(F7,P7,Z7)</f>
        <v>8516154</v>
      </c>
      <c r="F7" s="119">
        <f aca="true" t="shared" si="1" ref="F7:F27">SUM(G7,J7,M7)</f>
        <v>8516154</v>
      </c>
      <c r="G7" s="119">
        <f aca="true" t="shared" si="2" ref="G7:G27">SUM(H7,I7)</f>
        <v>8516154</v>
      </c>
      <c r="H7" s="119">
        <v>6380307</v>
      </c>
      <c r="I7" s="119">
        <v>2135847</v>
      </c>
      <c r="J7" s="119">
        <f aca="true" t="shared" si="3" ref="J7:J27">SUM(K7,L7)</f>
        <v>0</v>
      </c>
      <c r="K7" s="119">
        <v>0</v>
      </c>
      <c r="L7" s="119">
        <v>0</v>
      </c>
      <c r="M7" s="119">
        <f aca="true" t="shared" si="4" ref="M7:M27">SUM(N7,O7)</f>
        <v>0</v>
      </c>
      <c r="N7" s="119">
        <v>0</v>
      </c>
      <c r="O7" s="119">
        <v>0</v>
      </c>
      <c r="P7" s="119">
        <f aca="true" t="shared" si="5" ref="P7:P27">SUM(Q7,T7,W7)</f>
        <v>0</v>
      </c>
      <c r="Q7" s="119">
        <f aca="true" t="shared" si="6" ref="Q7:Q27">SUM(R7,S7)</f>
        <v>0</v>
      </c>
      <c r="R7" s="119">
        <v>0</v>
      </c>
      <c r="S7" s="119">
        <v>0</v>
      </c>
      <c r="T7" s="119">
        <f aca="true" t="shared" si="7" ref="T7:T27">SUM(U7,V7)</f>
        <v>0</v>
      </c>
      <c r="U7" s="119">
        <v>0</v>
      </c>
      <c r="V7" s="119">
        <v>0</v>
      </c>
      <c r="W7" s="119">
        <f aca="true" t="shared" si="8" ref="W7:W27">SUM(X7,Y7)</f>
        <v>0</v>
      </c>
      <c r="X7" s="119" t="s">
        <v>20</v>
      </c>
      <c r="Y7" s="119"/>
      <c r="Z7" s="119">
        <f aca="true" t="shared" si="9" ref="Z7:Z27">SUM(AA7,AD7,AG7)</f>
        <v>0</v>
      </c>
      <c r="AA7" s="119">
        <f aca="true" t="shared" si="10" ref="AA7:AA27">SUM(AB7,AC7)</f>
        <v>0</v>
      </c>
      <c r="AB7" s="119">
        <v>0</v>
      </c>
      <c r="AC7" s="119">
        <v>0</v>
      </c>
      <c r="AD7" s="119">
        <f aca="true" t="shared" si="11" ref="AD7:AD27">SUM(AE7,AF7)</f>
        <v>0</v>
      </c>
      <c r="AE7" s="119">
        <v>0</v>
      </c>
      <c r="AF7" s="119">
        <v>0</v>
      </c>
      <c r="AG7" s="119">
        <f aca="true" t="shared" si="12" ref="AG7:AG27">SUM(AH7,AI7)</f>
        <v>0</v>
      </c>
      <c r="AH7" s="119">
        <v>0</v>
      </c>
      <c r="AI7" s="119">
        <v>0</v>
      </c>
    </row>
    <row r="8" spans="1:35" ht="19.5" customHeight="1">
      <c r="A8" s="136" t="s">
        <v>20</v>
      </c>
      <c r="B8" s="136" t="s">
        <v>20</v>
      </c>
      <c r="C8" s="136" t="s">
        <v>20</v>
      </c>
      <c r="D8" s="136" t="s">
        <v>0</v>
      </c>
      <c r="E8" s="119">
        <f t="shared" si="0"/>
        <v>8516154</v>
      </c>
      <c r="F8" s="119">
        <f t="shared" si="1"/>
        <v>8516154</v>
      </c>
      <c r="G8" s="119">
        <f t="shared" si="2"/>
        <v>8516154</v>
      </c>
      <c r="H8" s="119">
        <v>6380307</v>
      </c>
      <c r="I8" s="119">
        <v>2135847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>
        <v>0</v>
      </c>
      <c r="O8" s="119">
        <v>0</v>
      </c>
      <c r="P8" s="119">
        <f t="shared" si="5"/>
        <v>0</v>
      </c>
      <c r="Q8" s="119">
        <f t="shared" si="6"/>
        <v>0</v>
      </c>
      <c r="R8" s="119">
        <v>0</v>
      </c>
      <c r="S8" s="119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 t="s">
        <v>20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>
        <v>0</v>
      </c>
      <c r="AI8" s="119">
        <v>0</v>
      </c>
    </row>
    <row r="9" spans="1:35" ht="19.5" customHeight="1">
      <c r="A9" s="136" t="s">
        <v>20</v>
      </c>
      <c r="B9" s="136" t="s">
        <v>20</v>
      </c>
      <c r="C9" s="136" t="s">
        <v>83</v>
      </c>
      <c r="D9" s="136" t="s">
        <v>84</v>
      </c>
      <c r="E9" s="119">
        <f t="shared" si="0"/>
        <v>8516154</v>
      </c>
      <c r="F9" s="119">
        <f t="shared" si="1"/>
        <v>8516154</v>
      </c>
      <c r="G9" s="119">
        <f t="shared" si="2"/>
        <v>8516154</v>
      </c>
      <c r="H9" s="119">
        <v>6380307</v>
      </c>
      <c r="I9" s="119">
        <v>2135847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>
        <v>0</v>
      </c>
      <c r="O9" s="119">
        <v>0</v>
      </c>
      <c r="P9" s="119">
        <f t="shared" si="5"/>
        <v>0</v>
      </c>
      <c r="Q9" s="119">
        <f t="shared" si="6"/>
        <v>0</v>
      </c>
      <c r="R9" s="119">
        <v>0</v>
      </c>
      <c r="S9" s="119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 t="s">
        <v>20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>
        <v>0</v>
      </c>
      <c r="AI9" s="119">
        <v>0</v>
      </c>
    </row>
    <row r="10" spans="1:35" ht="19.5" customHeight="1">
      <c r="A10" s="136" t="s">
        <v>165</v>
      </c>
      <c r="B10" s="136" t="s">
        <v>20</v>
      </c>
      <c r="C10" s="136" t="s">
        <v>20</v>
      </c>
      <c r="D10" s="136" t="s">
        <v>166</v>
      </c>
      <c r="E10" s="119">
        <f t="shared" si="0"/>
        <v>5315930</v>
      </c>
      <c r="F10" s="119">
        <f t="shared" si="1"/>
        <v>5315930</v>
      </c>
      <c r="G10" s="119">
        <f t="shared" si="2"/>
        <v>5315930</v>
      </c>
      <c r="H10" s="119">
        <v>3278483</v>
      </c>
      <c r="I10" s="119">
        <v>2037447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>
        <v>0</v>
      </c>
      <c r="O10" s="119">
        <v>0</v>
      </c>
      <c r="P10" s="119">
        <f t="shared" si="5"/>
        <v>0</v>
      </c>
      <c r="Q10" s="119">
        <f t="shared" si="6"/>
        <v>0</v>
      </c>
      <c r="R10" s="119">
        <v>0</v>
      </c>
      <c r="S10" s="119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 t="s">
        <v>20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>
        <v>0</v>
      </c>
      <c r="AI10" s="119">
        <v>0</v>
      </c>
    </row>
    <row r="11" spans="1:35" ht="19.5" customHeight="1">
      <c r="A11" s="136" t="s">
        <v>167</v>
      </c>
      <c r="B11" s="136" t="s">
        <v>91</v>
      </c>
      <c r="C11" s="136" t="s">
        <v>87</v>
      </c>
      <c r="D11" s="136" t="s">
        <v>168</v>
      </c>
      <c r="E11" s="119">
        <f t="shared" si="0"/>
        <v>2635365</v>
      </c>
      <c r="F11" s="119">
        <f t="shared" si="1"/>
        <v>2635365</v>
      </c>
      <c r="G11" s="119">
        <f t="shared" si="2"/>
        <v>2635365</v>
      </c>
      <c r="H11" s="119">
        <v>2328165</v>
      </c>
      <c r="I11" s="119">
        <v>307200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>
        <v>0</v>
      </c>
      <c r="O11" s="119">
        <v>0</v>
      </c>
      <c r="P11" s="119">
        <f t="shared" si="5"/>
        <v>0</v>
      </c>
      <c r="Q11" s="119">
        <f t="shared" si="6"/>
        <v>0</v>
      </c>
      <c r="R11" s="119">
        <v>0</v>
      </c>
      <c r="S11" s="119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 t="s">
        <v>20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>
        <v>0</v>
      </c>
      <c r="AI11" s="119">
        <v>0</v>
      </c>
    </row>
    <row r="12" spans="1:35" ht="19.5" customHeight="1">
      <c r="A12" s="136" t="s">
        <v>167</v>
      </c>
      <c r="B12" s="136" t="s">
        <v>93</v>
      </c>
      <c r="C12" s="136" t="s">
        <v>87</v>
      </c>
      <c r="D12" s="136" t="s">
        <v>169</v>
      </c>
      <c r="E12" s="119">
        <f t="shared" si="0"/>
        <v>774837</v>
      </c>
      <c r="F12" s="119">
        <f t="shared" si="1"/>
        <v>774837</v>
      </c>
      <c r="G12" s="119">
        <f t="shared" si="2"/>
        <v>774837</v>
      </c>
      <c r="H12" s="119">
        <v>670920</v>
      </c>
      <c r="I12" s="119">
        <v>103917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>
        <v>0</v>
      </c>
      <c r="O12" s="119">
        <v>0</v>
      </c>
      <c r="P12" s="119">
        <f t="shared" si="5"/>
        <v>0</v>
      </c>
      <c r="Q12" s="119">
        <f t="shared" si="6"/>
        <v>0</v>
      </c>
      <c r="R12" s="119">
        <v>0</v>
      </c>
      <c r="S12" s="119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 t="s">
        <v>20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>
        <v>0</v>
      </c>
      <c r="AI12" s="119">
        <v>0</v>
      </c>
    </row>
    <row r="13" spans="1:35" ht="19.5" customHeight="1">
      <c r="A13" s="136" t="s">
        <v>167</v>
      </c>
      <c r="B13" s="136" t="s">
        <v>95</v>
      </c>
      <c r="C13" s="136" t="s">
        <v>87</v>
      </c>
      <c r="D13" s="136" t="s">
        <v>170</v>
      </c>
      <c r="E13" s="119">
        <f t="shared" si="0"/>
        <v>368468</v>
      </c>
      <c r="F13" s="119">
        <f t="shared" si="1"/>
        <v>368468</v>
      </c>
      <c r="G13" s="119">
        <f t="shared" si="2"/>
        <v>368468</v>
      </c>
      <c r="H13" s="119">
        <v>279398</v>
      </c>
      <c r="I13" s="119">
        <v>89070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>
        <v>0</v>
      </c>
      <c r="O13" s="119">
        <v>0</v>
      </c>
      <c r="P13" s="119">
        <f t="shared" si="5"/>
        <v>0</v>
      </c>
      <c r="Q13" s="119">
        <f t="shared" si="6"/>
        <v>0</v>
      </c>
      <c r="R13" s="119">
        <v>0</v>
      </c>
      <c r="S13" s="119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 t="s">
        <v>20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>
        <v>0</v>
      </c>
      <c r="AI13" s="119">
        <v>0</v>
      </c>
    </row>
    <row r="14" spans="1:35" ht="19.5" customHeight="1">
      <c r="A14" s="136" t="s">
        <v>167</v>
      </c>
      <c r="B14" s="136" t="s">
        <v>171</v>
      </c>
      <c r="C14" s="136" t="s">
        <v>87</v>
      </c>
      <c r="D14" s="136" t="s">
        <v>172</v>
      </c>
      <c r="E14" s="119">
        <f t="shared" si="0"/>
        <v>1537260</v>
      </c>
      <c r="F14" s="119">
        <f t="shared" si="1"/>
        <v>1537260</v>
      </c>
      <c r="G14" s="119">
        <f t="shared" si="2"/>
        <v>1537260</v>
      </c>
      <c r="H14" s="119">
        <v>0</v>
      </c>
      <c r="I14" s="119">
        <v>1537260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>
        <v>0</v>
      </c>
      <c r="O14" s="119">
        <v>0</v>
      </c>
      <c r="P14" s="119">
        <f t="shared" si="5"/>
        <v>0</v>
      </c>
      <c r="Q14" s="119">
        <f t="shared" si="6"/>
        <v>0</v>
      </c>
      <c r="R14" s="119">
        <v>0</v>
      </c>
      <c r="S14" s="119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 t="s">
        <v>20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>
        <v>0</v>
      </c>
      <c r="AI14" s="119">
        <v>0</v>
      </c>
    </row>
    <row r="15" spans="1:35" ht="19.5" customHeight="1">
      <c r="A15" s="136" t="s">
        <v>173</v>
      </c>
      <c r="B15" s="136" t="s">
        <v>20</v>
      </c>
      <c r="C15" s="136" t="s">
        <v>20</v>
      </c>
      <c r="D15" s="136" t="s">
        <v>174</v>
      </c>
      <c r="E15" s="119">
        <f t="shared" si="0"/>
        <v>590482</v>
      </c>
      <c r="F15" s="119">
        <f t="shared" si="1"/>
        <v>590482</v>
      </c>
      <c r="G15" s="119">
        <f t="shared" si="2"/>
        <v>590482</v>
      </c>
      <c r="H15" s="119">
        <v>492082</v>
      </c>
      <c r="I15" s="119">
        <v>98400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>
        <v>0</v>
      </c>
      <c r="O15" s="119">
        <v>0</v>
      </c>
      <c r="P15" s="119">
        <f t="shared" si="5"/>
        <v>0</v>
      </c>
      <c r="Q15" s="119">
        <f t="shared" si="6"/>
        <v>0</v>
      </c>
      <c r="R15" s="119">
        <v>0</v>
      </c>
      <c r="S15" s="119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 t="s">
        <v>20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>
        <v>0</v>
      </c>
      <c r="AI15" s="119">
        <v>0</v>
      </c>
    </row>
    <row r="16" spans="1:35" ht="19.5" customHeight="1">
      <c r="A16" s="136" t="s">
        <v>175</v>
      </c>
      <c r="B16" s="136" t="s">
        <v>91</v>
      </c>
      <c r="C16" s="136" t="s">
        <v>87</v>
      </c>
      <c r="D16" s="136" t="s">
        <v>176</v>
      </c>
      <c r="E16" s="119">
        <f t="shared" si="0"/>
        <v>433700</v>
      </c>
      <c r="F16" s="119">
        <f t="shared" si="1"/>
        <v>433700</v>
      </c>
      <c r="G16" s="119">
        <f t="shared" si="2"/>
        <v>433700</v>
      </c>
      <c r="H16" s="119">
        <v>347300</v>
      </c>
      <c r="I16" s="119">
        <v>86400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>
        <v>0</v>
      </c>
      <c r="O16" s="119">
        <v>0</v>
      </c>
      <c r="P16" s="119">
        <f t="shared" si="5"/>
        <v>0</v>
      </c>
      <c r="Q16" s="119">
        <f t="shared" si="6"/>
        <v>0</v>
      </c>
      <c r="R16" s="119">
        <v>0</v>
      </c>
      <c r="S16" s="119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 t="s">
        <v>20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>
        <v>0</v>
      </c>
      <c r="AI16" s="119">
        <v>0</v>
      </c>
    </row>
    <row r="17" spans="1:35" ht="19.5" customHeight="1">
      <c r="A17" s="136" t="s">
        <v>175</v>
      </c>
      <c r="B17" s="136" t="s">
        <v>93</v>
      </c>
      <c r="C17" s="136" t="s">
        <v>87</v>
      </c>
      <c r="D17" s="136" t="s">
        <v>177</v>
      </c>
      <c r="E17" s="119">
        <f t="shared" si="0"/>
        <v>1000</v>
      </c>
      <c r="F17" s="119">
        <f t="shared" si="1"/>
        <v>1000</v>
      </c>
      <c r="G17" s="119">
        <f t="shared" si="2"/>
        <v>1000</v>
      </c>
      <c r="H17" s="119">
        <v>1000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>
        <v>0</v>
      </c>
      <c r="O17" s="119">
        <v>0</v>
      </c>
      <c r="P17" s="119">
        <f t="shared" si="5"/>
        <v>0</v>
      </c>
      <c r="Q17" s="119">
        <f t="shared" si="6"/>
        <v>0</v>
      </c>
      <c r="R17" s="119">
        <v>0</v>
      </c>
      <c r="S17" s="119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 t="s">
        <v>20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>
        <v>0</v>
      </c>
      <c r="AI17" s="119">
        <v>0</v>
      </c>
    </row>
    <row r="18" spans="1:35" ht="19.5" customHeight="1">
      <c r="A18" s="136" t="s">
        <v>175</v>
      </c>
      <c r="B18" s="136" t="s">
        <v>95</v>
      </c>
      <c r="C18" s="136" t="s">
        <v>87</v>
      </c>
      <c r="D18" s="136" t="s">
        <v>178</v>
      </c>
      <c r="E18" s="119">
        <f t="shared" si="0"/>
        <v>71782</v>
      </c>
      <c r="F18" s="119">
        <f t="shared" si="1"/>
        <v>71782</v>
      </c>
      <c r="G18" s="119">
        <f t="shared" si="2"/>
        <v>71782</v>
      </c>
      <c r="H18" s="119">
        <v>71782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>
        <v>0</v>
      </c>
      <c r="O18" s="119">
        <v>0</v>
      </c>
      <c r="P18" s="119">
        <f t="shared" si="5"/>
        <v>0</v>
      </c>
      <c r="Q18" s="119">
        <f t="shared" si="6"/>
        <v>0</v>
      </c>
      <c r="R18" s="119">
        <v>0</v>
      </c>
      <c r="S18" s="119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 t="s">
        <v>20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>
        <v>0</v>
      </c>
      <c r="AI18" s="119">
        <v>0</v>
      </c>
    </row>
    <row r="19" spans="1:35" ht="19.5" customHeight="1">
      <c r="A19" s="136" t="s">
        <v>175</v>
      </c>
      <c r="B19" s="136" t="s">
        <v>86</v>
      </c>
      <c r="C19" s="136" t="s">
        <v>87</v>
      </c>
      <c r="D19" s="136" t="s">
        <v>179</v>
      </c>
      <c r="E19" s="119">
        <f t="shared" si="0"/>
        <v>22000</v>
      </c>
      <c r="F19" s="119">
        <f t="shared" si="1"/>
        <v>22000</v>
      </c>
      <c r="G19" s="119">
        <f t="shared" si="2"/>
        <v>22000</v>
      </c>
      <c r="H19" s="119">
        <v>10000</v>
      </c>
      <c r="I19" s="119">
        <v>12000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>
        <v>0</v>
      </c>
      <c r="O19" s="119">
        <v>0</v>
      </c>
      <c r="P19" s="119">
        <f t="shared" si="5"/>
        <v>0</v>
      </c>
      <c r="Q19" s="119">
        <f t="shared" si="6"/>
        <v>0</v>
      </c>
      <c r="R19" s="119">
        <v>0</v>
      </c>
      <c r="S19" s="119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 t="s">
        <v>20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>
        <v>0</v>
      </c>
      <c r="AI19" s="119">
        <v>0</v>
      </c>
    </row>
    <row r="20" spans="1:35" ht="19.5" customHeight="1">
      <c r="A20" s="136" t="s">
        <v>175</v>
      </c>
      <c r="B20" s="136" t="s">
        <v>101</v>
      </c>
      <c r="C20" s="136" t="s">
        <v>87</v>
      </c>
      <c r="D20" s="136" t="s">
        <v>180</v>
      </c>
      <c r="E20" s="119">
        <f t="shared" si="0"/>
        <v>7000</v>
      </c>
      <c r="F20" s="119">
        <f t="shared" si="1"/>
        <v>7000</v>
      </c>
      <c r="G20" s="119">
        <f t="shared" si="2"/>
        <v>7000</v>
      </c>
      <c r="H20" s="119">
        <v>7000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>
        <v>0</v>
      </c>
      <c r="O20" s="119">
        <v>0</v>
      </c>
      <c r="P20" s="119">
        <f t="shared" si="5"/>
        <v>0</v>
      </c>
      <c r="Q20" s="119">
        <f t="shared" si="6"/>
        <v>0</v>
      </c>
      <c r="R20" s="119">
        <v>0</v>
      </c>
      <c r="S20" s="119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 t="s">
        <v>20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>
        <v>0</v>
      </c>
      <c r="AI20" s="119">
        <v>0</v>
      </c>
    </row>
    <row r="21" spans="1:35" ht="19.5" customHeight="1">
      <c r="A21" s="136" t="s">
        <v>175</v>
      </c>
      <c r="B21" s="136" t="s">
        <v>181</v>
      </c>
      <c r="C21" s="136" t="s">
        <v>87</v>
      </c>
      <c r="D21" s="136" t="s">
        <v>182</v>
      </c>
      <c r="E21" s="119">
        <f t="shared" si="0"/>
        <v>45000</v>
      </c>
      <c r="F21" s="119">
        <f t="shared" si="1"/>
        <v>45000</v>
      </c>
      <c r="G21" s="119">
        <f t="shared" si="2"/>
        <v>45000</v>
      </c>
      <c r="H21" s="119">
        <v>45000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>
        <v>0</v>
      </c>
      <c r="O21" s="119">
        <v>0</v>
      </c>
      <c r="P21" s="119">
        <f t="shared" si="5"/>
        <v>0</v>
      </c>
      <c r="Q21" s="119">
        <f t="shared" si="6"/>
        <v>0</v>
      </c>
      <c r="R21" s="119">
        <v>0</v>
      </c>
      <c r="S21" s="119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 t="s">
        <v>20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>
        <v>0</v>
      </c>
      <c r="AI21" s="119">
        <v>0</v>
      </c>
    </row>
    <row r="22" spans="1:35" ht="19.5" customHeight="1">
      <c r="A22" s="136" t="s">
        <v>175</v>
      </c>
      <c r="B22" s="136" t="s">
        <v>183</v>
      </c>
      <c r="C22" s="136" t="s">
        <v>87</v>
      </c>
      <c r="D22" s="136" t="s">
        <v>184</v>
      </c>
      <c r="E22" s="119">
        <f t="shared" si="0"/>
        <v>10000</v>
      </c>
      <c r="F22" s="119">
        <f t="shared" si="1"/>
        <v>10000</v>
      </c>
      <c r="G22" s="119">
        <f t="shared" si="2"/>
        <v>10000</v>
      </c>
      <c r="H22" s="119">
        <v>10000</v>
      </c>
      <c r="I22" s="119">
        <v>0</v>
      </c>
      <c r="J22" s="119">
        <f t="shared" si="3"/>
        <v>0</v>
      </c>
      <c r="K22" s="119">
        <v>0</v>
      </c>
      <c r="L22" s="119">
        <v>0</v>
      </c>
      <c r="M22" s="119">
        <f t="shared" si="4"/>
        <v>0</v>
      </c>
      <c r="N22" s="119">
        <v>0</v>
      </c>
      <c r="O22" s="119">
        <v>0</v>
      </c>
      <c r="P22" s="119">
        <f t="shared" si="5"/>
        <v>0</v>
      </c>
      <c r="Q22" s="119">
        <f t="shared" si="6"/>
        <v>0</v>
      </c>
      <c r="R22" s="119">
        <v>0</v>
      </c>
      <c r="S22" s="119">
        <v>0</v>
      </c>
      <c r="T22" s="119">
        <f t="shared" si="7"/>
        <v>0</v>
      </c>
      <c r="U22" s="119">
        <v>0</v>
      </c>
      <c r="V22" s="119">
        <v>0</v>
      </c>
      <c r="W22" s="119">
        <f t="shared" si="8"/>
        <v>0</v>
      </c>
      <c r="X22" s="119" t="s">
        <v>20</v>
      </c>
      <c r="Y22" s="119"/>
      <c r="Z22" s="119">
        <f t="shared" si="9"/>
        <v>0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  <c r="AG22" s="119">
        <f t="shared" si="12"/>
        <v>0</v>
      </c>
      <c r="AH22" s="119">
        <v>0</v>
      </c>
      <c r="AI22" s="119">
        <v>0</v>
      </c>
    </row>
    <row r="23" spans="1:35" ht="19.5" customHeight="1">
      <c r="A23" s="136" t="s">
        <v>185</v>
      </c>
      <c r="B23" s="136" t="s">
        <v>20</v>
      </c>
      <c r="C23" s="136" t="s">
        <v>20</v>
      </c>
      <c r="D23" s="136" t="s">
        <v>186</v>
      </c>
      <c r="E23" s="119">
        <f t="shared" si="0"/>
        <v>2498922</v>
      </c>
      <c r="F23" s="119">
        <f t="shared" si="1"/>
        <v>2498922</v>
      </c>
      <c r="G23" s="119">
        <f t="shared" si="2"/>
        <v>2498922</v>
      </c>
      <c r="H23" s="119">
        <v>2498922</v>
      </c>
      <c r="I23" s="119">
        <v>0</v>
      </c>
      <c r="J23" s="119">
        <f t="shared" si="3"/>
        <v>0</v>
      </c>
      <c r="K23" s="119">
        <v>0</v>
      </c>
      <c r="L23" s="119">
        <v>0</v>
      </c>
      <c r="M23" s="119">
        <f t="shared" si="4"/>
        <v>0</v>
      </c>
      <c r="N23" s="119">
        <v>0</v>
      </c>
      <c r="O23" s="119">
        <v>0</v>
      </c>
      <c r="P23" s="119">
        <f t="shared" si="5"/>
        <v>0</v>
      </c>
      <c r="Q23" s="119">
        <f t="shared" si="6"/>
        <v>0</v>
      </c>
      <c r="R23" s="119">
        <v>0</v>
      </c>
      <c r="S23" s="119">
        <v>0</v>
      </c>
      <c r="T23" s="119">
        <f t="shared" si="7"/>
        <v>0</v>
      </c>
      <c r="U23" s="119">
        <v>0</v>
      </c>
      <c r="V23" s="119">
        <v>0</v>
      </c>
      <c r="W23" s="119">
        <f t="shared" si="8"/>
        <v>0</v>
      </c>
      <c r="X23" s="119" t="s">
        <v>20</v>
      </c>
      <c r="Y23" s="119"/>
      <c r="Z23" s="119">
        <f t="shared" si="9"/>
        <v>0</v>
      </c>
      <c r="AA23" s="119">
        <f t="shared" si="10"/>
        <v>0</v>
      </c>
      <c r="AB23" s="119">
        <v>0</v>
      </c>
      <c r="AC23" s="119">
        <v>0</v>
      </c>
      <c r="AD23" s="119">
        <f t="shared" si="11"/>
        <v>0</v>
      </c>
      <c r="AE23" s="119">
        <v>0</v>
      </c>
      <c r="AF23" s="119">
        <v>0</v>
      </c>
      <c r="AG23" s="119">
        <f t="shared" si="12"/>
        <v>0</v>
      </c>
      <c r="AH23" s="119">
        <v>0</v>
      </c>
      <c r="AI23" s="119">
        <v>0</v>
      </c>
    </row>
    <row r="24" spans="1:35" ht="19.5" customHeight="1">
      <c r="A24" s="136" t="s">
        <v>187</v>
      </c>
      <c r="B24" s="136" t="s">
        <v>91</v>
      </c>
      <c r="C24" s="136" t="s">
        <v>87</v>
      </c>
      <c r="D24" s="136" t="s">
        <v>188</v>
      </c>
      <c r="E24" s="119">
        <f t="shared" si="0"/>
        <v>2293204</v>
      </c>
      <c r="F24" s="119">
        <f t="shared" si="1"/>
        <v>2293204</v>
      </c>
      <c r="G24" s="119">
        <f t="shared" si="2"/>
        <v>2293204</v>
      </c>
      <c r="H24" s="119">
        <v>2293204</v>
      </c>
      <c r="I24" s="119">
        <v>0</v>
      </c>
      <c r="J24" s="119">
        <f t="shared" si="3"/>
        <v>0</v>
      </c>
      <c r="K24" s="119">
        <v>0</v>
      </c>
      <c r="L24" s="119">
        <v>0</v>
      </c>
      <c r="M24" s="119">
        <f t="shared" si="4"/>
        <v>0</v>
      </c>
      <c r="N24" s="119">
        <v>0</v>
      </c>
      <c r="O24" s="119">
        <v>0</v>
      </c>
      <c r="P24" s="119">
        <f t="shared" si="5"/>
        <v>0</v>
      </c>
      <c r="Q24" s="119">
        <f t="shared" si="6"/>
        <v>0</v>
      </c>
      <c r="R24" s="119">
        <v>0</v>
      </c>
      <c r="S24" s="119">
        <v>0</v>
      </c>
      <c r="T24" s="119">
        <f t="shared" si="7"/>
        <v>0</v>
      </c>
      <c r="U24" s="119">
        <v>0</v>
      </c>
      <c r="V24" s="119">
        <v>0</v>
      </c>
      <c r="W24" s="119">
        <f t="shared" si="8"/>
        <v>0</v>
      </c>
      <c r="X24" s="119" t="s">
        <v>20</v>
      </c>
      <c r="Y24" s="119"/>
      <c r="Z24" s="119">
        <f t="shared" si="9"/>
        <v>0</v>
      </c>
      <c r="AA24" s="119">
        <f t="shared" si="10"/>
        <v>0</v>
      </c>
      <c r="AB24" s="119">
        <v>0</v>
      </c>
      <c r="AC24" s="119">
        <v>0</v>
      </c>
      <c r="AD24" s="119">
        <f t="shared" si="11"/>
        <v>0</v>
      </c>
      <c r="AE24" s="119">
        <v>0</v>
      </c>
      <c r="AF24" s="119">
        <v>0</v>
      </c>
      <c r="AG24" s="119">
        <f t="shared" si="12"/>
        <v>0</v>
      </c>
      <c r="AH24" s="119">
        <v>0</v>
      </c>
      <c r="AI24" s="119">
        <v>0</v>
      </c>
    </row>
    <row r="25" spans="1:35" ht="19.5" customHeight="1">
      <c r="A25" s="136" t="s">
        <v>187</v>
      </c>
      <c r="B25" s="136" t="s">
        <v>93</v>
      </c>
      <c r="C25" s="136" t="s">
        <v>87</v>
      </c>
      <c r="D25" s="136" t="s">
        <v>189</v>
      </c>
      <c r="E25" s="119">
        <f t="shared" si="0"/>
        <v>205718</v>
      </c>
      <c r="F25" s="119">
        <f t="shared" si="1"/>
        <v>205718</v>
      </c>
      <c r="G25" s="119">
        <f t="shared" si="2"/>
        <v>205718</v>
      </c>
      <c r="H25" s="119">
        <v>205718</v>
      </c>
      <c r="I25" s="119">
        <v>0</v>
      </c>
      <c r="J25" s="119">
        <f t="shared" si="3"/>
        <v>0</v>
      </c>
      <c r="K25" s="119">
        <v>0</v>
      </c>
      <c r="L25" s="119">
        <v>0</v>
      </c>
      <c r="M25" s="119">
        <f t="shared" si="4"/>
        <v>0</v>
      </c>
      <c r="N25" s="119">
        <v>0</v>
      </c>
      <c r="O25" s="119">
        <v>0</v>
      </c>
      <c r="P25" s="119">
        <f t="shared" si="5"/>
        <v>0</v>
      </c>
      <c r="Q25" s="119">
        <f t="shared" si="6"/>
        <v>0</v>
      </c>
      <c r="R25" s="119">
        <v>0</v>
      </c>
      <c r="S25" s="119">
        <v>0</v>
      </c>
      <c r="T25" s="119">
        <f t="shared" si="7"/>
        <v>0</v>
      </c>
      <c r="U25" s="119">
        <v>0</v>
      </c>
      <c r="V25" s="119">
        <v>0</v>
      </c>
      <c r="W25" s="119">
        <f t="shared" si="8"/>
        <v>0</v>
      </c>
      <c r="X25" s="119" t="s">
        <v>20</v>
      </c>
      <c r="Y25" s="119"/>
      <c r="Z25" s="119">
        <f t="shared" si="9"/>
        <v>0</v>
      </c>
      <c r="AA25" s="119">
        <f t="shared" si="10"/>
        <v>0</v>
      </c>
      <c r="AB25" s="119">
        <v>0</v>
      </c>
      <c r="AC25" s="119">
        <v>0</v>
      </c>
      <c r="AD25" s="119">
        <f t="shared" si="11"/>
        <v>0</v>
      </c>
      <c r="AE25" s="119">
        <v>0</v>
      </c>
      <c r="AF25" s="119">
        <v>0</v>
      </c>
      <c r="AG25" s="119">
        <f t="shared" si="12"/>
        <v>0</v>
      </c>
      <c r="AH25" s="119">
        <v>0</v>
      </c>
      <c r="AI25" s="119">
        <v>0</v>
      </c>
    </row>
    <row r="26" spans="1:35" ht="19.5" customHeight="1">
      <c r="A26" s="136" t="s">
        <v>190</v>
      </c>
      <c r="B26" s="136" t="s">
        <v>20</v>
      </c>
      <c r="C26" s="136" t="s">
        <v>20</v>
      </c>
      <c r="D26" s="136" t="s">
        <v>191</v>
      </c>
      <c r="E26" s="119">
        <f t="shared" si="0"/>
        <v>110820</v>
      </c>
      <c r="F26" s="119">
        <f t="shared" si="1"/>
        <v>110820</v>
      </c>
      <c r="G26" s="119">
        <f t="shared" si="2"/>
        <v>110820</v>
      </c>
      <c r="H26" s="119">
        <v>110820</v>
      </c>
      <c r="I26" s="119">
        <v>0</v>
      </c>
      <c r="J26" s="119">
        <f t="shared" si="3"/>
        <v>0</v>
      </c>
      <c r="K26" s="119">
        <v>0</v>
      </c>
      <c r="L26" s="119">
        <v>0</v>
      </c>
      <c r="M26" s="119">
        <f t="shared" si="4"/>
        <v>0</v>
      </c>
      <c r="N26" s="119">
        <v>0</v>
      </c>
      <c r="O26" s="119">
        <v>0</v>
      </c>
      <c r="P26" s="119">
        <f t="shared" si="5"/>
        <v>0</v>
      </c>
      <c r="Q26" s="119">
        <f t="shared" si="6"/>
        <v>0</v>
      </c>
      <c r="R26" s="119">
        <v>0</v>
      </c>
      <c r="S26" s="119">
        <v>0</v>
      </c>
      <c r="T26" s="119">
        <f t="shared" si="7"/>
        <v>0</v>
      </c>
      <c r="U26" s="119">
        <v>0</v>
      </c>
      <c r="V26" s="119">
        <v>0</v>
      </c>
      <c r="W26" s="119">
        <f t="shared" si="8"/>
        <v>0</v>
      </c>
      <c r="X26" s="119" t="s">
        <v>20</v>
      </c>
      <c r="Y26" s="119"/>
      <c r="Z26" s="119">
        <f t="shared" si="9"/>
        <v>0</v>
      </c>
      <c r="AA26" s="119">
        <f t="shared" si="10"/>
        <v>0</v>
      </c>
      <c r="AB26" s="119">
        <v>0</v>
      </c>
      <c r="AC26" s="119">
        <v>0</v>
      </c>
      <c r="AD26" s="119">
        <f t="shared" si="11"/>
        <v>0</v>
      </c>
      <c r="AE26" s="119">
        <v>0</v>
      </c>
      <c r="AF26" s="119">
        <v>0</v>
      </c>
      <c r="AG26" s="119">
        <f t="shared" si="12"/>
        <v>0</v>
      </c>
      <c r="AH26" s="119">
        <v>0</v>
      </c>
      <c r="AI26" s="119">
        <v>0</v>
      </c>
    </row>
    <row r="27" spans="1:35" ht="19.5" customHeight="1">
      <c r="A27" s="136" t="s">
        <v>192</v>
      </c>
      <c r="B27" s="136" t="s">
        <v>91</v>
      </c>
      <c r="C27" s="136" t="s">
        <v>87</v>
      </c>
      <c r="D27" s="136" t="s">
        <v>193</v>
      </c>
      <c r="E27" s="119">
        <f t="shared" si="0"/>
        <v>110820</v>
      </c>
      <c r="F27" s="119">
        <f t="shared" si="1"/>
        <v>110820</v>
      </c>
      <c r="G27" s="119">
        <f t="shared" si="2"/>
        <v>110820</v>
      </c>
      <c r="H27" s="119">
        <v>110820</v>
      </c>
      <c r="I27" s="119">
        <v>0</v>
      </c>
      <c r="J27" s="119">
        <f t="shared" si="3"/>
        <v>0</v>
      </c>
      <c r="K27" s="119">
        <v>0</v>
      </c>
      <c r="L27" s="119">
        <v>0</v>
      </c>
      <c r="M27" s="119">
        <f t="shared" si="4"/>
        <v>0</v>
      </c>
      <c r="N27" s="119">
        <v>0</v>
      </c>
      <c r="O27" s="119">
        <v>0</v>
      </c>
      <c r="P27" s="119">
        <f t="shared" si="5"/>
        <v>0</v>
      </c>
      <c r="Q27" s="119">
        <f t="shared" si="6"/>
        <v>0</v>
      </c>
      <c r="R27" s="119">
        <v>0</v>
      </c>
      <c r="S27" s="119">
        <v>0</v>
      </c>
      <c r="T27" s="119">
        <f t="shared" si="7"/>
        <v>0</v>
      </c>
      <c r="U27" s="119">
        <v>0</v>
      </c>
      <c r="V27" s="119">
        <v>0</v>
      </c>
      <c r="W27" s="119">
        <f t="shared" si="8"/>
        <v>0</v>
      </c>
      <c r="X27" s="119" t="s">
        <v>20</v>
      </c>
      <c r="Y27" s="119"/>
      <c r="Z27" s="119">
        <f t="shared" si="9"/>
        <v>0</v>
      </c>
      <c r="AA27" s="119">
        <f t="shared" si="10"/>
        <v>0</v>
      </c>
      <c r="AB27" s="119">
        <v>0</v>
      </c>
      <c r="AC27" s="119">
        <v>0</v>
      </c>
      <c r="AD27" s="119">
        <f t="shared" si="11"/>
        <v>0</v>
      </c>
      <c r="AE27" s="119">
        <v>0</v>
      </c>
      <c r="AF27" s="119">
        <v>0</v>
      </c>
      <c r="AG27" s="119">
        <f t="shared" si="12"/>
        <v>0</v>
      </c>
      <c r="AH27" s="119">
        <v>0</v>
      </c>
      <c r="AI27" s="11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A1">
      <selection activeCell="H35" sqref="H3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8"/>
      <c r="AH1" s="138"/>
      <c r="DH1" s="146" t="s">
        <v>194</v>
      </c>
    </row>
    <row r="2" spans="1:112" ht="19.5" customHeight="1">
      <c r="A2" s="67" t="s">
        <v>195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3" t="s">
        <v>5</v>
      </c>
      <c r="B3" s="68"/>
      <c r="C3" s="68"/>
      <c r="D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70" t="s">
        <v>6</v>
      </c>
    </row>
    <row r="4" spans="1:112" ht="18.75" customHeight="1">
      <c r="A4" s="131" t="s">
        <v>59</v>
      </c>
      <c r="B4" s="131"/>
      <c r="C4" s="131"/>
      <c r="D4" s="131"/>
      <c r="E4" s="132" t="s">
        <v>60</v>
      </c>
      <c r="F4" s="133" t="s">
        <v>196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197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40" t="s">
        <v>198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40"/>
      <c r="BI4" s="140" t="s">
        <v>199</v>
      </c>
      <c r="BJ4" s="140"/>
      <c r="BK4" s="140"/>
      <c r="BL4" s="140"/>
      <c r="BM4" s="140"/>
      <c r="BN4" s="140" t="s">
        <v>200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201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202</v>
      </c>
      <c r="CS4" s="140"/>
      <c r="CT4" s="140"/>
      <c r="CU4" s="140" t="s">
        <v>203</v>
      </c>
      <c r="CV4" s="140"/>
      <c r="CW4" s="140"/>
      <c r="CX4" s="140"/>
      <c r="CY4" s="140"/>
      <c r="CZ4" s="140"/>
      <c r="DA4" s="140" t="s">
        <v>204</v>
      </c>
      <c r="DB4" s="140"/>
      <c r="DC4" s="140"/>
      <c r="DD4" s="140" t="s">
        <v>205</v>
      </c>
      <c r="DE4" s="140"/>
      <c r="DF4" s="140"/>
      <c r="DG4" s="140"/>
      <c r="DH4" s="140"/>
    </row>
    <row r="5" spans="1:112" ht="18.75" customHeight="1">
      <c r="A5" s="131" t="s">
        <v>68</v>
      </c>
      <c r="B5" s="131"/>
      <c r="C5" s="131"/>
      <c r="D5" s="132" t="s">
        <v>70</v>
      </c>
      <c r="E5" s="132"/>
      <c r="F5" s="132" t="s">
        <v>75</v>
      </c>
      <c r="G5" s="132" t="s">
        <v>206</v>
      </c>
      <c r="H5" s="132" t="s">
        <v>207</v>
      </c>
      <c r="I5" s="132" t="s">
        <v>208</v>
      </c>
      <c r="J5" s="132" t="s">
        <v>209</v>
      </c>
      <c r="K5" s="132" t="s">
        <v>210</v>
      </c>
      <c r="L5" s="132" t="s">
        <v>211</v>
      </c>
      <c r="M5" s="132" t="s">
        <v>212</v>
      </c>
      <c r="N5" s="132" t="s">
        <v>213</v>
      </c>
      <c r="O5" s="132" t="s">
        <v>214</v>
      </c>
      <c r="P5" s="132" t="s">
        <v>215</v>
      </c>
      <c r="Q5" s="132" t="s">
        <v>216</v>
      </c>
      <c r="R5" s="132" t="s">
        <v>217</v>
      </c>
      <c r="S5" s="132" t="s">
        <v>218</v>
      </c>
      <c r="T5" s="132" t="s">
        <v>75</v>
      </c>
      <c r="U5" s="132" t="s">
        <v>219</v>
      </c>
      <c r="V5" s="132" t="s">
        <v>220</v>
      </c>
      <c r="W5" s="132" t="s">
        <v>221</v>
      </c>
      <c r="X5" s="132" t="s">
        <v>222</v>
      </c>
      <c r="Y5" s="132" t="s">
        <v>223</v>
      </c>
      <c r="Z5" s="132" t="s">
        <v>224</v>
      </c>
      <c r="AA5" s="132" t="s">
        <v>225</v>
      </c>
      <c r="AB5" s="132" t="s">
        <v>226</v>
      </c>
      <c r="AC5" s="132" t="s">
        <v>227</v>
      </c>
      <c r="AD5" s="132" t="s">
        <v>228</v>
      </c>
      <c r="AE5" s="132" t="s">
        <v>229</v>
      </c>
      <c r="AF5" s="132" t="s">
        <v>230</v>
      </c>
      <c r="AG5" s="132" t="s">
        <v>231</v>
      </c>
      <c r="AH5" s="132" t="s">
        <v>232</v>
      </c>
      <c r="AI5" s="132" t="s">
        <v>233</v>
      </c>
      <c r="AJ5" s="132" t="s">
        <v>234</v>
      </c>
      <c r="AK5" s="132" t="s">
        <v>235</v>
      </c>
      <c r="AL5" s="132" t="s">
        <v>236</v>
      </c>
      <c r="AM5" s="132" t="s">
        <v>237</v>
      </c>
      <c r="AN5" s="132" t="s">
        <v>238</v>
      </c>
      <c r="AO5" s="132" t="s">
        <v>239</v>
      </c>
      <c r="AP5" s="132" t="s">
        <v>240</v>
      </c>
      <c r="AQ5" s="132" t="s">
        <v>241</v>
      </c>
      <c r="AR5" s="132" t="s">
        <v>242</v>
      </c>
      <c r="AS5" s="132" t="s">
        <v>243</v>
      </c>
      <c r="AT5" s="132" t="s">
        <v>244</v>
      </c>
      <c r="AU5" s="132" t="s">
        <v>245</v>
      </c>
      <c r="AV5" s="132" t="s">
        <v>75</v>
      </c>
      <c r="AW5" s="132" t="s">
        <v>246</v>
      </c>
      <c r="AX5" s="132" t="s">
        <v>247</v>
      </c>
      <c r="AY5" s="132" t="s">
        <v>248</v>
      </c>
      <c r="AZ5" s="132" t="s">
        <v>249</v>
      </c>
      <c r="BA5" s="132" t="s">
        <v>250</v>
      </c>
      <c r="BB5" s="132" t="s">
        <v>251</v>
      </c>
      <c r="BC5" s="132" t="s">
        <v>217</v>
      </c>
      <c r="BD5" s="132" t="s">
        <v>252</v>
      </c>
      <c r="BE5" s="132" t="s">
        <v>253</v>
      </c>
      <c r="BF5" s="142" t="s">
        <v>254</v>
      </c>
      <c r="BG5" s="132" t="s">
        <v>255</v>
      </c>
      <c r="BH5" s="143" t="s">
        <v>256</v>
      </c>
      <c r="BI5" s="132" t="s">
        <v>75</v>
      </c>
      <c r="BJ5" s="132" t="s">
        <v>257</v>
      </c>
      <c r="BK5" s="132" t="s">
        <v>258</v>
      </c>
      <c r="BL5" s="132" t="s">
        <v>259</v>
      </c>
      <c r="BM5" s="132" t="s">
        <v>260</v>
      </c>
      <c r="BN5" s="132" t="s">
        <v>75</v>
      </c>
      <c r="BO5" s="132" t="s">
        <v>261</v>
      </c>
      <c r="BP5" s="132" t="s">
        <v>262</v>
      </c>
      <c r="BQ5" s="132" t="s">
        <v>263</v>
      </c>
      <c r="BR5" s="132" t="s">
        <v>264</v>
      </c>
      <c r="BS5" s="132" t="s">
        <v>265</v>
      </c>
      <c r="BT5" s="132" t="s">
        <v>266</v>
      </c>
      <c r="BU5" s="132" t="s">
        <v>267</v>
      </c>
      <c r="BV5" s="132" t="s">
        <v>268</v>
      </c>
      <c r="BW5" s="132" t="s">
        <v>269</v>
      </c>
      <c r="BX5" s="132" t="s">
        <v>270</v>
      </c>
      <c r="BY5" s="132" t="s">
        <v>271</v>
      </c>
      <c r="BZ5" s="132" t="s">
        <v>272</v>
      </c>
      <c r="CA5" s="132" t="s">
        <v>75</v>
      </c>
      <c r="CB5" s="132" t="s">
        <v>261</v>
      </c>
      <c r="CC5" s="132" t="s">
        <v>262</v>
      </c>
      <c r="CD5" s="132" t="s">
        <v>263</v>
      </c>
      <c r="CE5" s="132" t="s">
        <v>264</v>
      </c>
      <c r="CF5" s="132" t="s">
        <v>265</v>
      </c>
      <c r="CG5" s="132" t="s">
        <v>266</v>
      </c>
      <c r="CH5" s="132" t="s">
        <v>267</v>
      </c>
      <c r="CI5" s="132" t="s">
        <v>273</v>
      </c>
      <c r="CJ5" s="132" t="s">
        <v>274</v>
      </c>
      <c r="CK5" s="132" t="s">
        <v>275</v>
      </c>
      <c r="CL5" s="132" t="s">
        <v>276</v>
      </c>
      <c r="CM5" s="132" t="s">
        <v>268</v>
      </c>
      <c r="CN5" s="132" t="s">
        <v>269</v>
      </c>
      <c r="CO5" s="132" t="s">
        <v>277</v>
      </c>
      <c r="CP5" s="132" t="s">
        <v>271</v>
      </c>
      <c r="CQ5" s="132" t="s">
        <v>201</v>
      </c>
      <c r="CR5" s="132" t="s">
        <v>75</v>
      </c>
      <c r="CS5" s="132" t="s">
        <v>278</v>
      </c>
      <c r="CT5" s="132" t="s">
        <v>279</v>
      </c>
      <c r="CU5" s="132" t="s">
        <v>75</v>
      </c>
      <c r="CV5" s="132" t="s">
        <v>278</v>
      </c>
      <c r="CW5" s="132" t="s">
        <v>280</v>
      </c>
      <c r="CX5" s="132" t="s">
        <v>281</v>
      </c>
      <c r="CY5" s="132" t="s">
        <v>282</v>
      </c>
      <c r="CZ5" s="132" t="s">
        <v>279</v>
      </c>
      <c r="DA5" s="132" t="s">
        <v>75</v>
      </c>
      <c r="DB5" s="132" t="s">
        <v>204</v>
      </c>
      <c r="DC5" s="132" t="s">
        <v>283</v>
      </c>
      <c r="DD5" s="132" t="s">
        <v>75</v>
      </c>
      <c r="DE5" s="132" t="s">
        <v>284</v>
      </c>
      <c r="DF5" s="132" t="s">
        <v>285</v>
      </c>
      <c r="DG5" s="132" t="s">
        <v>286</v>
      </c>
      <c r="DH5" s="132" t="s">
        <v>205</v>
      </c>
    </row>
    <row r="6" spans="1:112" ht="18.75" customHeight="1">
      <c r="A6" s="134" t="s">
        <v>80</v>
      </c>
      <c r="B6" s="135" t="s">
        <v>81</v>
      </c>
      <c r="C6" s="134" t="s">
        <v>82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287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42"/>
      <c r="BG6" s="132"/>
      <c r="BH6" s="143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8.7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37">
        <f aca="true" t="shared" si="0" ref="E7:E23">SUM(F7,T7,AV7,BI7,BN7,CA7,CR7,CU7,DA7,DD7)</f>
        <v>8516154</v>
      </c>
      <c r="F7" s="137">
        <f aca="true" t="shared" si="1" ref="F7:F23">SUM(G7:S7)</f>
        <v>7609134</v>
      </c>
      <c r="G7" s="137">
        <v>2052888</v>
      </c>
      <c r="H7" s="137">
        <v>1432056</v>
      </c>
      <c r="I7" s="137">
        <v>102849</v>
      </c>
      <c r="J7" s="137">
        <v>0</v>
      </c>
      <c r="K7" s="137">
        <v>707292</v>
      </c>
      <c r="L7" s="137">
        <v>638096</v>
      </c>
      <c r="M7" s="137">
        <v>0</v>
      </c>
      <c r="N7" s="137">
        <v>286466</v>
      </c>
      <c r="O7" s="137">
        <v>107134</v>
      </c>
      <c r="P7" s="137">
        <v>177447</v>
      </c>
      <c r="Q7" s="137">
        <v>567646</v>
      </c>
      <c r="R7" s="137">
        <v>52210</v>
      </c>
      <c r="S7" s="137">
        <v>1485050</v>
      </c>
      <c r="T7" s="137">
        <f aca="true" t="shared" si="2" ref="T7:T23">SUM(U7:AU7)</f>
        <v>796199.9999999999</v>
      </c>
      <c r="U7" s="137">
        <v>123326.4</v>
      </c>
      <c r="V7" s="137">
        <v>30000</v>
      </c>
      <c r="W7" s="137">
        <v>10000</v>
      </c>
      <c r="X7" s="137">
        <v>1000</v>
      </c>
      <c r="Y7" s="137">
        <v>6000</v>
      </c>
      <c r="Z7" s="137">
        <v>30000</v>
      </c>
      <c r="AA7" s="137">
        <v>2000</v>
      </c>
      <c r="AB7" s="137">
        <v>0</v>
      </c>
      <c r="AC7" s="137">
        <v>0</v>
      </c>
      <c r="AD7" s="137">
        <v>275455.05</v>
      </c>
      <c r="AE7" s="137">
        <v>0</v>
      </c>
      <c r="AF7" s="137">
        <v>10000</v>
      </c>
      <c r="AG7" s="137">
        <v>10000</v>
      </c>
      <c r="AH7" s="137">
        <v>3000</v>
      </c>
      <c r="AI7" s="137">
        <v>71782</v>
      </c>
      <c r="AJ7" s="137">
        <v>7000</v>
      </c>
      <c r="AK7" s="137">
        <v>0</v>
      </c>
      <c r="AL7" s="137">
        <v>0</v>
      </c>
      <c r="AM7" s="137">
        <v>0</v>
      </c>
      <c r="AN7" s="137">
        <v>52000</v>
      </c>
      <c r="AO7" s="137">
        <v>0</v>
      </c>
      <c r="AP7" s="137">
        <v>79757.7</v>
      </c>
      <c r="AQ7" s="137">
        <v>39878.85</v>
      </c>
      <c r="AR7" s="137">
        <v>45000</v>
      </c>
      <c r="AS7" s="137">
        <v>0</v>
      </c>
      <c r="AT7" s="137">
        <v>0</v>
      </c>
      <c r="AU7" s="137">
        <v>0</v>
      </c>
      <c r="AV7" s="137">
        <f aca="true" t="shared" si="3" ref="AV7:AV23">SUM(AW7:BH7)</f>
        <v>110820</v>
      </c>
      <c r="AW7" s="137">
        <v>0</v>
      </c>
      <c r="AX7" s="137">
        <v>0</v>
      </c>
      <c r="AY7" s="137">
        <v>0</v>
      </c>
      <c r="AZ7" s="137">
        <v>0</v>
      </c>
      <c r="BA7" s="137">
        <v>107700</v>
      </c>
      <c r="BB7" s="137">
        <v>0</v>
      </c>
      <c r="BC7" s="137">
        <v>0</v>
      </c>
      <c r="BD7" s="137">
        <v>0</v>
      </c>
      <c r="BE7" s="137">
        <v>3120</v>
      </c>
      <c r="BF7" s="144">
        <v>0</v>
      </c>
      <c r="BG7" s="137">
        <v>0</v>
      </c>
      <c r="BH7" s="145">
        <v>0</v>
      </c>
      <c r="BI7" s="137">
        <f aca="true" t="shared" si="4" ref="BI7:BI23">SUM(BJ7:BM7)</f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7">
        <f aca="true" t="shared" si="5" ref="CA7:CA23">SUM(CB7:CQ7)</f>
        <v>0</v>
      </c>
      <c r="CB7" s="137">
        <v>0</v>
      </c>
      <c r="CC7" s="137">
        <v>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f aca="true" t="shared" si="6" ref="CR7:CR23">SUM(CS7:CT7)</f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f aca="true" t="shared" si="7" ref="DA7:DA23">SUM(DB7:DC7)</f>
        <v>0</v>
      </c>
      <c r="DB7" s="137">
        <v>0</v>
      </c>
      <c r="DC7" s="137">
        <v>0</v>
      </c>
      <c r="DD7" s="137">
        <f aca="true" t="shared" si="8" ref="DD7:DD23">SUM(DE7:DH7)</f>
        <v>0</v>
      </c>
      <c r="DE7" s="137">
        <v>0</v>
      </c>
      <c r="DF7" s="137">
        <v>0</v>
      </c>
      <c r="DG7" s="137">
        <v>0</v>
      </c>
      <c r="DH7" s="137">
        <v>0</v>
      </c>
    </row>
    <row r="8" spans="1:112" ht="18.75" customHeight="1">
      <c r="A8" s="136" t="s">
        <v>20</v>
      </c>
      <c r="B8" s="136" t="s">
        <v>20</v>
      </c>
      <c r="C8" s="136" t="s">
        <v>20</v>
      </c>
      <c r="D8" s="136" t="s">
        <v>288</v>
      </c>
      <c r="E8" s="137">
        <f t="shared" si="0"/>
        <v>638096</v>
      </c>
      <c r="F8" s="137">
        <f t="shared" si="1"/>
        <v>638096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638096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f t="shared" si="2"/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7">
        <v>0</v>
      </c>
      <c r="AA8" s="137">
        <v>0</v>
      </c>
      <c r="AB8" s="137">
        <v>0</v>
      </c>
      <c r="AC8" s="137">
        <v>0</v>
      </c>
      <c r="AD8" s="137">
        <v>0</v>
      </c>
      <c r="AE8" s="137">
        <v>0</v>
      </c>
      <c r="AF8" s="137">
        <v>0</v>
      </c>
      <c r="AG8" s="137">
        <v>0</v>
      </c>
      <c r="AH8" s="137">
        <v>0</v>
      </c>
      <c r="AI8" s="137">
        <v>0</v>
      </c>
      <c r="AJ8" s="137">
        <v>0</v>
      </c>
      <c r="AK8" s="137">
        <v>0</v>
      </c>
      <c r="AL8" s="137">
        <v>0</v>
      </c>
      <c r="AM8" s="137">
        <v>0</v>
      </c>
      <c r="AN8" s="137">
        <v>0</v>
      </c>
      <c r="AO8" s="137">
        <v>0</v>
      </c>
      <c r="AP8" s="137">
        <v>0</v>
      </c>
      <c r="AQ8" s="137">
        <v>0</v>
      </c>
      <c r="AR8" s="137">
        <v>0</v>
      </c>
      <c r="AS8" s="137">
        <v>0</v>
      </c>
      <c r="AT8" s="137">
        <v>0</v>
      </c>
      <c r="AU8" s="137">
        <v>0</v>
      </c>
      <c r="AV8" s="137">
        <f t="shared" si="3"/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44">
        <v>0</v>
      </c>
      <c r="BG8" s="137">
        <v>0</v>
      </c>
      <c r="BH8" s="145">
        <v>0</v>
      </c>
      <c r="BI8" s="137">
        <f t="shared" si="4"/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f t="shared" si="5"/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f t="shared" si="6"/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f t="shared" si="7"/>
        <v>0</v>
      </c>
      <c r="DB8" s="137">
        <v>0</v>
      </c>
      <c r="DC8" s="137">
        <v>0</v>
      </c>
      <c r="DD8" s="137">
        <f t="shared" si="8"/>
        <v>0</v>
      </c>
      <c r="DE8" s="137">
        <v>0</v>
      </c>
      <c r="DF8" s="137">
        <v>0</v>
      </c>
      <c r="DG8" s="137">
        <v>0</v>
      </c>
      <c r="DH8" s="137">
        <v>0</v>
      </c>
    </row>
    <row r="9" spans="1:112" ht="18.75" customHeight="1">
      <c r="A9" s="136" t="s">
        <v>20</v>
      </c>
      <c r="B9" s="136" t="s">
        <v>20</v>
      </c>
      <c r="C9" s="136" t="s">
        <v>20</v>
      </c>
      <c r="D9" s="136" t="s">
        <v>289</v>
      </c>
      <c r="E9" s="137">
        <f t="shared" si="0"/>
        <v>638096</v>
      </c>
      <c r="F9" s="137">
        <f t="shared" si="1"/>
        <v>638096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638096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f t="shared" si="2"/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37">
        <v>0</v>
      </c>
      <c r="AN9" s="137">
        <v>0</v>
      </c>
      <c r="AO9" s="137">
        <v>0</v>
      </c>
      <c r="AP9" s="137">
        <v>0</v>
      </c>
      <c r="AQ9" s="137">
        <v>0</v>
      </c>
      <c r="AR9" s="137">
        <v>0</v>
      </c>
      <c r="AS9" s="137">
        <v>0</v>
      </c>
      <c r="AT9" s="137">
        <v>0</v>
      </c>
      <c r="AU9" s="137">
        <v>0</v>
      </c>
      <c r="AV9" s="137">
        <f t="shared" si="3"/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44">
        <v>0</v>
      </c>
      <c r="BG9" s="137">
        <v>0</v>
      </c>
      <c r="BH9" s="145">
        <v>0</v>
      </c>
      <c r="BI9" s="137">
        <f t="shared" si="4"/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f t="shared" si="5"/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f t="shared" si="6"/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f t="shared" si="7"/>
        <v>0</v>
      </c>
      <c r="DB9" s="137">
        <v>0</v>
      </c>
      <c r="DC9" s="137">
        <v>0</v>
      </c>
      <c r="DD9" s="137">
        <f t="shared" si="8"/>
        <v>0</v>
      </c>
      <c r="DE9" s="137">
        <v>0</v>
      </c>
      <c r="DF9" s="137">
        <v>0</v>
      </c>
      <c r="DG9" s="137">
        <v>0</v>
      </c>
      <c r="DH9" s="137">
        <v>0</v>
      </c>
    </row>
    <row r="10" spans="1:112" ht="18.75" customHeight="1">
      <c r="A10" s="136" t="s">
        <v>85</v>
      </c>
      <c r="B10" s="136" t="s">
        <v>86</v>
      </c>
      <c r="C10" s="136" t="s">
        <v>86</v>
      </c>
      <c r="D10" s="136" t="s">
        <v>88</v>
      </c>
      <c r="E10" s="137">
        <f t="shared" si="0"/>
        <v>638096</v>
      </c>
      <c r="F10" s="137">
        <f t="shared" si="1"/>
        <v>638096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638096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f t="shared" si="2"/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37">
        <v>0</v>
      </c>
      <c r="AF10" s="137">
        <v>0</v>
      </c>
      <c r="AG10" s="137">
        <v>0</v>
      </c>
      <c r="AH10" s="137">
        <v>0</v>
      </c>
      <c r="AI10" s="137">
        <v>0</v>
      </c>
      <c r="AJ10" s="137">
        <v>0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f t="shared" si="3"/>
        <v>0</v>
      </c>
      <c r="AW10" s="137">
        <v>0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44">
        <v>0</v>
      </c>
      <c r="BG10" s="137">
        <v>0</v>
      </c>
      <c r="BH10" s="145">
        <v>0</v>
      </c>
      <c r="BI10" s="137">
        <f t="shared" si="4"/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f t="shared" si="5"/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f t="shared" si="6"/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f t="shared" si="7"/>
        <v>0</v>
      </c>
      <c r="DB10" s="137">
        <v>0</v>
      </c>
      <c r="DC10" s="137">
        <v>0</v>
      </c>
      <c r="DD10" s="137">
        <f t="shared" si="8"/>
        <v>0</v>
      </c>
      <c r="DE10" s="137">
        <v>0</v>
      </c>
      <c r="DF10" s="137">
        <v>0</v>
      </c>
      <c r="DG10" s="137">
        <v>0</v>
      </c>
      <c r="DH10" s="137">
        <v>0</v>
      </c>
    </row>
    <row r="11" spans="1:112" ht="18.75" customHeight="1">
      <c r="A11" s="136" t="s">
        <v>20</v>
      </c>
      <c r="B11" s="136" t="s">
        <v>20</v>
      </c>
      <c r="C11" s="136" t="s">
        <v>20</v>
      </c>
      <c r="D11" s="136" t="s">
        <v>290</v>
      </c>
      <c r="E11" s="137">
        <f t="shared" si="0"/>
        <v>393600</v>
      </c>
      <c r="F11" s="137">
        <f t="shared" si="1"/>
        <v>393600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286466</v>
      </c>
      <c r="O11" s="137">
        <v>107134</v>
      </c>
      <c r="P11" s="137">
        <v>0</v>
      </c>
      <c r="Q11" s="137">
        <v>0</v>
      </c>
      <c r="R11" s="137">
        <v>0</v>
      </c>
      <c r="S11" s="137">
        <v>0</v>
      </c>
      <c r="T11" s="137">
        <f t="shared" si="2"/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137">
        <v>0</v>
      </c>
      <c r="AF11" s="137">
        <v>0</v>
      </c>
      <c r="AG11" s="137">
        <v>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f t="shared" si="3"/>
        <v>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0</v>
      </c>
      <c r="BF11" s="144">
        <v>0</v>
      </c>
      <c r="BG11" s="137">
        <v>0</v>
      </c>
      <c r="BH11" s="145">
        <v>0</v>
      </c>
      <c r="BI11" s="137">
        <f t="shared" si="4"/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f t="shared" si="5"/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f t="shared" si="6"/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f t="shared" si="7"/>
        <v>0</v>
      </c>
      <c r="DB11" s="137">
        <v>0</v>
      </c>
      <c r="DC11" s="137">
        <v>0</v>
      </c>
      <c r="DD11" s="137">
        <f t="shared" si="8"/>
        <v>0</v>
      </c>
      <c r="DE11" s="137">
        <v>0</v>
      </c>
      <c r="DF11" s="137">
        <v>0</v>
      </c>
      <c r="DG11" s="137">
        <v>0</v>
      </c>
      <c r="DH11" s="137">
        <v>0</v>
      </c>
    </row>
    <row r="12" spans="1:112" ht="18.75" customHeight="1">
      <c r="A12" s="136" t="s">
        <v>20</v>
      </c>
      <c r="B12" s="136" t="s">
        <v>20</v>
      </c>
      <c r="C12" s="136" t="s">
        <v>20</v>
      </c>
      <c r="D12" s="136" t="s">
        <v>291</v>
      </c>
      <c r="E12" s="137">
        <f t="shared" si="0"/>
        <v>393600</v>
      </c>
      <c r="F12" s="137">
        <f t="shared" si="1"/>
        <v>393600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286466</v>
      </c>
      <c r="O12" s="137">
        <v>107134</v>
      </c>
      <c r="P12" s="137">
        <v>0</v>
      </c>
      <c r="Q12" s="137">
        <v>0</v>
      </c>
      <c r="R12" s="137">
        <v>0</v>
      </c>
      <c r="S12" s="137">
        <v>0</v>
      </c>
      <c r="T12" s="137">
        <f t="shared" si="2"/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f t="shared" si="3"/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44">
        <v>0</v>
      </c>
      <c r="BG12" s="137">
        <v>0</v>
      </c>
      <c r="BH12" s="145">
        <v>0</v>
      </c>
      <c r="BI12" s="137">
        <f t="shared" si="4"/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f t="shared" si="5"/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f t="shared" si="6"/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f t="shared" si="7"/>
        <v>0</v>
      </c>
      <c r="DB12" s="137">
        <v>0</v>
      </c>
      <c r="DC12" s="137">
        <v>0</v>
      </c>
      <c r="DD12" s="137">
        <f t="shared" si="8"/>
        <v>0</v>
      </c>
      <c r="DE12" s="137">
        <v>0</v>
      </c>
      <c r="DF12" s="137">
        <v>0</v>
      </c>
      <c r="DG12" s="137">
        <v>0</v>
      </c>
      <c r="DH12" s="137">
        <v>0</v>
      </c>
    </row>
    <row r="13" spans="1:112" ht="18.75" customHeight="1">
      <c r="A13" s="136" t="s">
        <v>89</v>
      </c>
      <c r="B13" s="136" t="s">
        <v>90</v>
      </c>
      <c r="C13" s="136" t="s">
        <v>91</v>
      </c>
      <c r="D13" s="136" t="s">
        <v>92</v>
      </c>
      <c r="E13" s="137">
        <f t="shared" si="0"/>
        <v>163249</v>
      </c>
      <c r="F13" s="137">
        <f t="shared" si="1"/>
        <v>163249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163249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f t="shared" si="2"/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f t="shared" si="3"/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44">
        <v>0</v>
      </c>
      <c r="BG13" s="137">
        <v>0</v>
      </c>
      <c r="BH13" s="145">
        <v>0</v>
      </c>
      <c r="BI13" s="137">
        <f t="shared" si="4"/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f t="shared" si="5"/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f t="shared" si="6"/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f t="shared" si="7"/>
        <v>0</v>
      </c>
      <c r="DB13" s="137">
        <v>0</v>
      </c>
      <c r="DC13" s="137">
        <v>0</v>
      </c>
      <c r="DD13" s="137">
        <f t="shared" si="8"/>
        <v>0</v>
      </c>
      <c r="DE13" s="137">
        <v>0</v>
      </c>
      <c r="DF13" s="137">
        <v>0</v>
      </c>
      <c r="DG13" s="137">
        <v>0</v>
      </c>
      <c r="DH13" s="137">
        <v>0</v>
      </c>
    </row>
    <row r="14" spans="1:112" ht="18.75" customHeight="1">
      <c r="A14" s="136" t="s">
        <v>89</v>
      </c>
      <c r="B14" s="136" t="s">
        <v>90</v>
      </c>
      <c r="C14" s="136" t="s">
        <v>93</v>
      </c>
      <c r="D14" s="136" t="s">
        <v>94</v>
      </c>
      <c r="E14" s="137">
        <f t="shared" si="0"/>
        <v>123217</v>
      </c>
      <c r="F14" s="137">
        <f t="shared" si="1"/>
        <v>123217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123217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f t="shared" si="2"/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f t="shared" si="3"/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44">
        <v>0</v>
      </c>
      <c r="BG14" s="137">
        <v>0</v>
      </c>
      <c r="BH14" s="145">
        <v>0</v>
      </c>
      <c r="BI14" s="137">
        <f t="shared" si="4"/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f t="shared" si="5"/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f t="shared" si="6"/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f t="shared" si="7"/>
        <v>0</v>
      </c>
      <c r="DB14" s="137">
        <v>0</v>
      </c>
      <c r="DC14" s="137">
        <v>0</v>
      </c>
      <c r="DD14" s="137">
        <f t="shared" si="8"/>
        <v>0</v>
      </c>
      <c r="DE14" s="137">
        <v>0</v>
      </c>
      <c r="DF14" s="137">
        <v>0</v>
      </c>
      <c r="DG14" s="137">
        <v>0</v>
      </c>
      <c r="DH14" s="137">
        <v>0</v>
      </c>
    </row>
    <row r="15" spans="1:112" ht="18.75" customHeight="1">
      <c r="A15" s="136" t="s">
        <v>89</v>
      </c>
      <c r="B15" s="136" t="s">
        <v>90</v>
      </c>
      <c r="C15" s="136" t="s">
        <v>95</v>
      </c>
      <c r="D15" s="136" t="s">
        <v>96</v>
      </c>
      <c r="E15" s="137">
        <f t="shared" si="0"/>
        <v>107134</v>
      </c>
      <c r="F15" s="137">
        <f t="shared" si="1"/>
        <v>107134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107134</v>
      </c>
      <c r="P15" s="137">
        <v>0</v>
      </c>
      <c r="Q15" s="137">
        <v>0</v>
      </c>
      <c r="R15" s="137">
        <v>0</v>
      </c>
      <c r="S15" s="137">
        <v>0</v>
      </c>
      <c r="T15" s="137">
        <f t="shared" si="2"/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f t="shared" si="3"/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44">
        <v>0</v>
      </c>
      <c r="BG15" s="137">
        <v>0</v>
      </c>
      <c r="BH15" s="145">
        <v>0</v>
      </c>
      <c r="BI15" s="137">
        <f t="shared" si="4"/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f t="shared" si="5"/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f t="shared" si="6"/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f t="shared" si="7"/>
        <v>0</v>
      </c>
      <c r="DB15" s="137">
        <v>0</v>
      </c>
      <c r="DC15" s="137">
        <v>0</v>
      </c>
      <c r="DD15" s="137">
        <f t="shared" si="8"/>
        <v>0</v>
      </c>
      <c r="DE15" s="137">
        <v>0</v>
      </c>
      <c r="DF15" s="137">
        <v>0</v>
      </c>
      <c r="DG15" s="137">
        <v>0</v>
      </c>
      <c r="DH15" s="137">
        <v>0</v>
      </c>
    </row>
    <row r="16" spans="1:112" ht="18.75" customHeight="1">
      <c r="A16" s="136" t="s">
        <v>20</v>
      </c>
      <c r="B16" s="136" t="s">
        <v>20</v>
      </c>
      <c r="C16" s="136" t="s">
        <v>20</v>
      </c>
      <c r="D16" s="136" t="s">
        <v>292</v>
      </c>
      <c r="E16" s="137">
        <f t="shared" si="0"/>
        <v>478576</v>
      </c>
      <c r="F16" s="137">
        <f t="shared" si="1"/>
        <v>478576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478576</v>
      </c>
      <c r="R16" s="137">
        <v>0</v>
      </c>
      <c r="S16" s="137">
        <v>0</v>
      </c>
      <c r="T16" s="137">
        <f t="shared" si="2"/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f t="shared" si="3"/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44">
        <v>0</v>
      </c>
      <c r="BG16" s="137">
        <v>0</v>
      </c>
      <c r="BH16" s="145">
        <v>0</v>
      </c>
      <c r="BI16" s="137">
        <f t="shared" si="4"/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f t="shared" si="5"/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f t="shared" si="6"/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f t="shared" si="7"/>
        <v>0</v>
      </c>
      <c r="DB16" s="137">
        <v>0</v>
      </c>
      <c r="DC16" s="137">
        <v>0</v>
      </c>
      <c r="DD16" s="137">
        <f t="shared" si="8"/>
        <v>0</v>
      </c>
      <c r="DE16" s="137">
        <v>0</v>
      </c>
      <c r="DF16" s="137">
        <v>0</v>
      </c>
      <c r="DG16" s="137">
        <v>0</v>
      </c>
      <c r="DH16" s="137">
        <v>0</v>
      </c>
    </row>
    <row r="17" spans="1:112" ht="18.75" customHeight="1">
      <c r="A17" s="136" t="s">
        <v>20</v>
      </c>
      <c r="B17" s="136" t="s">
        <v>20</v>
      </c>
      <c r="C17" s="136" t="s">
        <v>20</v>
      </c>
      <c r="D17" s="136" t="s">
        <v>293</v>
      </c>
      <c r="E17" s="137">
        <f t="shared" si="0"/>
        <v>478576</v>
      </c>
      <c r="F17" s="137">
        <f t="shared" si="1"/>
        <v>478576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478576</v>
      </c>
      <c r="R17" s="137">
        <v>0</v>
      </c>
      <c r="S17" s="137">
        <v>0</v>
      </c>
      <c r="T17" s="137">
        <f t="shared" si="2"/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f t="shared" si="3"/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44">
        <v>0</v>
      </c>
      <c r="BG17" s="137">
        <v>0</v>
      </c>
      <c r="BH17" s="145">
        <v>0</v>
      </c>
      <c r="BI17" s="137">
        <f t="shared" si="4"/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f t="shared" si="5"/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f t="shared" si="6"/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f t="shared" si="7"/>
        <v>0</v>
      </c>
      <c r="DB17" s="137">
        <v>0</v>
      </c>
      <c r="DC17" s="137">
        <v>0</v>
      </c>
      <c r="DD17" s="137">
        <f t="shared" si="8"/>
        <v>0</v>
      </c>
      <c r="DE17" s="137">
        <v>0</v>
      </c>
      <c r="DF17" s="137">
        <v>0</v>
      </c>
      <c r="DG17" s="137">
        <v>0</v>
      </c>
      <c r="DH17" s="137">
        <v>0</v>
      </c>
    </row>
    <row r="18" spans="1:112" ht="18.75" customHeight="1">
      <c r="A18" s="136" t="s">
        <v>97</v>
      </c>
      <c r="B18" s="136" t="s">
        <v>93</v>
      </c>
      <c r="C18" s="136" t="s">
        <v>91</v>
      </c>
      <c r="D18" s="136" t="s">
        <v>98</v>
      </c>
      <c r="E18" s="137">
        <f t="shared" si="0"/>
        <v>478576</v>
      </c>
      <c r="F18" s="137">
        <f t="shared" si="1"/>
        <v>478576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478576</v>
      </c>
      <c r="R18" s="137">
        <v>0</v>
      </c>
      <c r="S18" s="137">
        <v>0</v>
      </c>
      <c r="T18" s="137">
        <f t="shared" si="2"/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f t="shared" si="3"/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44">
        <v>0</v>
      </c>
      <c r="BG18" s="137">
        <v>0</v>
      </c>
      <c r="BH18" s="145">
        <v>0</v>
      </c>
      <c r="BI18" s="137">
        <f t="shared" si="4"/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f t="shared" si="5"/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f t="shared" si="6"/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f t="shared" si="7"/>
        <v>0</v>
      </c>
      <c r="DB18" s="137">
        <v>0</v>
      </c>
      <c r="DC18" s="137">
        <v>0</v>
      </c>
      <c r="DD18" s="137">
        <f t="shared" si="8"/>
        <v>0</v>
      </c>
      <c r="DE18" s="137">
        <v>0</v>
      </c>
      <c r="DF18" s="137">
        <v>0</v>
      </c>
      <c r="DG18" s="137">
        <v>0</v>
      </c>
      <c r="DH18" s="137">
        <v>0</v>
      </c>
    </row>
    <row r="19" spans="1:112" ht="18.75" customHeight="1">
      <c r="A19" s="136" t="s">
        <v>20</v>
      </c>
      <c r="B19" s="136" t="s">
        <v>20</v>
      </c>
      <c r="C19" s="136" t="s">
        <v>20</v>
      </c>
      <c r="D19" s="136" t="s">
        <v>294</v>
      </c>
      <c r="E19" s="137">
        <f t="shared" si="0"/>
        <v>7005882</v>
      </c>
      <c r="F19" s="137">
        <f t="shared" si="1"/>
        <v>6098862</v>
      </c>
      <c r="G19" s="137">
        <v>2052888</v>
      </c>
      <c r="H19" s="137">
        <v>1432056</v>
      </c>
      <c r="I19" s="137">
        <v>102849</v>
      </c>
      <c r="J19" s="137">
        <v>0</v>
      </c>
      <c r="K19" s="137">
        <v>707292</v>
      </c>
      <c r="L19" s="137">
        <v>0</v>
      </c>
      <c r="M19" s="137">
        <v>0</v>
      </c>
      <c r="N19" s="137">
        <v>0</v>
      </c>
      <c r="O19" s="137">
        <v>0</v>
      </c>
      <c r="P19" s="137">
        <v>177447</v>
      </c>
      <c r="Q19" s="137">
        <v>89070</v>
      </c>
      <c r="R19" s="137">
        <v>52210</v>
      </c>
      <c r="S19" s="137">
        <v>1485050</v>
      </c>
      <c r="T19" s="137">
        <f t="shared" si="2"/>
        <v>796199.9999999999</v>
      </c>
      <c r="U19" s="137">
        <v>123326.4</v>
      </c>
      <c r="V19" s="137">
        <v>30000</v>
      </c>
      <c r="W19" s="137">
        <v>10000</v>
      </c>
      <c r="X19" s="137">
        <v>1000</v>
      </c>
      <c r="Y19" s="137">
        <v>6000</v>
      </c>
      <c r="Z19" s="137">
        <v>30000</v>
      </c>
      <c r="AA19" s="137">
        <v>2000</v>
      </c>
      <c r="AB19" s="137">
        <v>0</v>
      </c>
      <c r="AC19" s="137">
        <v>0</v>
      </c>
      <c r="AD19" s="137">
        <v>275455.05</v>
      </c>
      <c r="AE19" s="137">
        <v>0</v>
      </c>
      <c r="AF19" s="137">
        <v>10000</v>
      </c>
      <c r="AG19" s="137">
        <v>10000</v>
      </c>
      <c r="AH19" s="137">
        <v>3000</v>
      </c>
      <c r="AI19" s="137">
        <v>71782</v>
      </c>
      <c r="AJ19" s="137">
        <v>7000</v>
      </c>
      <c r="AK19" s="137">
        <v>0</v>
      </c>
      <c r="AL19" s="137">
        <v>0</v>
      </c>
      <c r="AM19" s="137">
        <v>0</v>
      </c>
      <c r="AN19" s="137">
        <v>52000</v>
      </c>
      <c r="AO19" s="137">
        <v>0</v>
      </c>
      <c r="AP19" s="137">
        <v>79757.7</v>
      </c>
      <c r="AQ19" s="137">
        <v>39878.85</v>
      </c>
      <c r="AR19" s="137">
        <v>45000</v>
      </c>
      <c r="AS19" s="137">
        <v>0</v>
      </c>
      <c r="AT19" s="137">
        <v>0</v>
      </c>
      <c r="AU19" s="137">
        <v>0</v>
      </c>
      <c r="AV19" s="137">
        <f t="shared" si="3"/>
        <v>110820</v>
      </c>
      <c r="AW19" s="137">
        <v>0</v>
      </c>
      <c r="AX19" s="137">
        <v>0</v>
      </c>
      <c r="AY19" s="137">
        <v>0</v>
      </c>
      <c r="AZ19" s="137">
        <v>0</v>
      </c>
      <c r="BA19" s="137">
        <v>107700</v>
      </c>
      <c r="BB19" s="137">
        <v>0</v>
      </c>
      <c r="BC19" s="137">
        <v>0</v>
      </c>
      <c r="BD19" s="137">
        <v>0</v>
      </c>
      <c r="BE19" s="137">
        <v>3120</v>
      </c>
      <c r="BF19" s="144">
        <v>0</v>
      </c>
      <c r="BG19" s="137">
        <v>0</v>
      </c>
      <c r="BH19" s="145">
        <v>0</v>
      </c>
      <c r="BI19" s="137">
        <f t="shared" si="4"/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f t="shared" si="5"/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f t="shared" si="6"/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f t="shared" si="7"/>
        <v>0</v>
      </c>
      <c r="DB19" s="137">
        <v>0</v>
      </c>
      <c r="DC19" s="137">
        <v>0</v>
      </c>
      <c r="DD19" s="137">
        <f t="shared" si="8"/>
        <v>0</v>
      </c>
      <c r="DE19" s="137">
        <v>0</v>
      </c>
      <c r="DF19" s="137">
        <v>0</v>
      </c>
      <c r="DG19" s="137">
        <v>0</v>
      </c>
      <c r="DH19" s="137">
        <v>0</v>
      </c>
    </row>
    <row r="20" spans="1:112" ht="18.75" customHeight="1">
      <c r="A20" s="136" t="s">
        <v>20</v>
      </c>
      <c r="B20" s="136" t="s">
        <v>20</v>
      </c>
      <c r="C20" s="136" t="s">
        <v>20</v>
      </c>
      <c r="D20" s="136" t="s">
        <v>295</v>
      </c>
      <c r="E20" s="137">
        <f t="shared" si="0"/>
        <v>7005882</v>
      </c>
      <c r="F20" s="137">
        <f t="shared" si="1"/>
        <v>6098862</v>
      </c>
      <c r="G20" s="137">
        <v>2052888</v>
      </c>
      <c r="H20" s="137">
        <v>1432056</v>
      </c>
      <c r="I20" s="137">
        <v>102849</v>
      </c>
      <c r="J20" s="137">
        <v>0</v>
      </c>
      <c r="K20" s="137">
        <v>707292</v>
      </c>
      <c r="L20" s="137">
        <v>0</v>
      </c>
      <c r="M20" s="137">
        <v>0</v>
      </c>
      <c r="N20" s="137">
        <v>0</v>
      </c>
      <c r="O20" s="137">
        <v>0</v>
      </c>
      <c r="P20" s="137">
        <v>177447</v>
      </c>
      <c r="Q20" s="137">
        <v>89070</v>
      </c>
      <c r="R20" s="137">
        <v>52210</v>
      </c>
      <c r="S20" s="137">
        <v>1485050</v>
      </c>
      <c r="T20" s="137">
        <f t="shared" si="2"/>
        <v>796199.9999999999</v>
      </c>
      <c r="U20" s="137">
        <v>123326.4</v>
      </c>
      <c r="V20" s="137">
        <v>30000</v>
      </c>
      <c r="W20" s="137">
        <v>10000</v>
      </c>
      <c r="X20" s="137">
        <v>1000</v>
      </c>
      <c r="Y20" s="137">
        <v>6000</v>
      </c>
      <c r="Z20" s="137">
        <v>30000</v>
      </c>
      <c r="AA20" s="137">
        <v>2000</v>
      </c>
      <c r="AB20" s="137">
        <v>0</v>
      </c>
      <c r="AC20" s="137">
        <v>0</v>
      </c>
      <c r="AD20" s="137">
        <v>275455.05</v>
      </c>
      <c r="AE20" s="137">
        <v>0</v>
      </c>
      <c r="AF20" s="137">
        <v>10000</v>
      </c>
      <c r="AG20" s="137">
        <v>10000</v>
      </c>
      <c r="AH20" s="137">
        <v>3000</v>
      </c>
      <c r="AI20" s="137">
        <v>71782</v>
      </c>
      <c r="AJ20" s="137">
        <v>7000</v>
      </c>
      <c r="AK20" s="137">
        <v>0</v>
      </c>
      <c r="AL20" s="137">
        <v>0</v>
      </c>
      <c r="AM20" s="137">
        <v>0</v>
      </c>
      <c r="AN20" s="137">
        <v>52000</v>
      </c>
      <c r="AO20" s="137">
        <v>0</v>
      </c>
      <c r="AP20" s="137">
        <v>79757.7</v>
      </c>
      <c r="AQ20" s="137">
        <v>39878.85</v>
      </c>
      <c r="AR20" s="137">
        <v>45000</v>
      </c>
      <c r="AS20" s="137">
        <v>0</v>
      </c>
      <c r="AT20" s="137">
        <v>0</v>
      </c>
      <c r="AU20" s="137">
        <v>0</v>
      </c>
      <c r="AV20" s="137">
        <f t="shared" si="3"/>
        <v>110820</v>
      </c>
      <c r="AW20" s="137">
        <v>0</v>
      </c>
      <c r="AX20" s="137">
        <v>0</v>
      </c>
      <c r="AY20" s="137">
        <v>0</v>
      </c>
      <c r="AZ20" s="137">
        <v>0</v>
      </c>
      <c r="BA20" s="137">
        <v>107700</v>
      </c>
      <c r="BB20" s="137">
        <v>0</v>
      </c>
      <c r="BC20" s="137">
        <v>0</v>
      </c>
      <c r="BD20" s="137">
        <v>0</v>
      </c>
      <c r="BE20" s="137">
        <v>3120</v>
      </c>
      <c r="BF20" s="144">
        <v>0</v>
      </c>
      <c r="BG20" s="137">
        <v>0</v>
      </c>
      <c r="BH20" s="145">
        <v>0</v>
      </c>
      <c r="BI20" s="137">
        <f t="shared" si="4"/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f t="shared" si="5"/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f t="shared" si="6"/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f t="shared" si="7"/>
        <v>0</v>
      </c>
      <c r="DB20" s="137">
        <v>0</v>
      </c>
      <c r="DC20" s="137">
        <v>0</v>
      </c>
      <c r="DD20" s="137">
        <f t="shared" si="8"/>
        <v>0</v>
      </c>
      <c r="DE20" s="137">
        <v>0</v>
      </c>
      <c r="DF20" s="137">
        <v>0</v>
      </c>
      <c r="DG20" s="137">
        <v>0</v>
      </c>
      <c r="DH20" s="137">
        <v>0</v>
      </c>
    </row>
    <row r="21" spans="1:112" ht="18.75" customHeight="1">
      <c r="A21" s="136" t="s">
        <v>99</v>
      </c>
      <c r="B21" s="136" t="s">
        <v>91</v>
      </c>
      <c r="C21" s="136" t="s">
        <v>91</v>
      </c>
      <c r="D21" s="136" t="s">
        <v>100</v>
      </c>
      <c r="E21" s="137">
        <f t="shared" si="0"/>
        <v>2958057</v>
      </c>
      <c r="F21" s="137">
        <f t="shared" si="1"/>
        <v>2356175</v>
      </c>
      <c r="G21" s="137">
        <v>1234188</v>
      </c>
      <c r="H21" s="137">
        <v>991128</v>
      </c>
      <c r="I21" s="137">
        <v>102849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28010</v>
      </c>
      <c r="Q21" s="137">
        <v>0</v>
      </c>
      <c r="R21" s="137">
        <v>0</v>
      </c>
      <c r="S21" s="137">
        <v>0</v>
      </c>
      <c r="T21" s="137">
        <f t="shared" si="2"/>
        <v>492082</v>
      </c>
      <c r="U21" s="137">
        <v>50000</v>
      </c>
      <c r="V21" s="137">
        <v>10000</v>
      </c>
      <c r="W21" s="137">
        <v>10000</v>
      </c>
      <c r="X21" s="137">
        <v>0</v>
      </c>
      <c r="Y21" s="137">
        <v>0</v>
      </c>
      <c r="Z21" s="137">
        <v>30000</v>
      </c>
      <c r="AA21" s="137">
        <v>2000</v>
      </c>
      <c r="AB21" s="137">
        <v>0</v>
      </c>
      <c r="AC21" s="137">
        <v>0</v>
      </c>
      <c r="AD21" s="137">
        <v>175455.05</v>
      </c>
      <c r="AE21" s="137">
        <v>0</v>
      </c>
      <c r="AF21" s="137">
        <v>10000</v>
      </c>
      <c r="AG21" s="137">
        <v>10000</v>
      </c>
      <c r="AH21" s="137">
        <v>1000</v>
      </c>
      <c r="AI21" s="137">
        <v>71782</v>
      </c>
      <c r="AJ21" s="137">
        <v>7000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46563.3</v>
      </c>
      <c r="AQ21" s="137">
        <v>23281.65</v>
      </c>
      <c r="AR21" s="137">
        <v>45000</v>
      </c>
      <c r="AS21" s="137">
        <v>0</v>
      </c>
      <c r="AT21" s="137">
        <v>0</v>
      </c>
      <c r="AU21" s="137">
        <v>0</v>
      </c>
      <c r="AV21" s="137">
        <f t="shared" si="3"/>
        <v>109800</v>
      </c>
      <c r="AW21" s="137">
        <v>0</v>
      </c>
      <c r="AX21" s="137">
        <v>0</v>
      </c>
      <c r="AY21" s="137">
        <v>0</v>
      </c>
      <c r="AZ21" s="137">
        <v>0</v>
      </c>
      <c r="BA21" s="137">
        <v>107700</v>
      </c>
      <c r="BB21" s="137">
        <v>0</v>
      </c>
      <c r="BC21" s="137">
        <v>0</v>
      </c>
      <c r="BD21" s="137">
        <v>0</v>
      </c>
      <c r="BE21" s="137">
        <v>2100</v>
      </c>
      <c r="BF21" s="144">
        <v>0</v>
      </c>
      <c r="BG21" s="137">
        <v>0</v>
      </c>
      <c r="BH21" s="145">
        <v>0</v>
      </c>
      <c r="BI21" s="137">
        <f t="shared" si="4"/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f t="shared" si="5"/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f t="shared" si="6"/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f t="shared" si="7"/>
        <v>0</v>
      </c>
      <c r="DB21" s="137">
        <v>0</v>
      </c>
      <c r="DC21" s="137">
        <v>0</v>
      </c>
      <c r="DD21" s="137">
        <f t="shared" si="8"/>
        <v>0</v>
      </c>
      <c r="DE21" s="137">
        <v>0</v>
      </c>
      <c r="DF21" s="137">
        <v>0</v>
      </c>
      <c r="DG21" s="137">
        <v>0</v>
      </c>
      <c r="DH21" s="137">
        <v>0</v>
      </c>
    </row>
    <row r="22" spans="1:112" ht="18.75" customHeight="1">
      <c r="A22" s="136" t="s">
        <v>99</v>
      </c>
      <c r="B22" s="136" t="s">
        <v>91</v>
      </c>
      <c r="C22" s="136" t="s">
        <v>101</v>
      </c>
      <c r="D22" s="136" t="s">
        <v>102</v>
      </c>
      <c r="E22" s="137">
        <f t="shared" si="0"/>
        <v>2135847</v>
      </c>
      <c r="F22" s="137">
        <f t="shared" si="1"/>
        <v>2037447</v>
      </c>
      <c r="G22" s="137">
        <v>0</v>
      </c>
      <c r="H22" s="137">
        <v>307200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103917</v>
      </c>
      <c r="Q22" s="137">
        <v>89070</v>
      </c>
      <c r="R22" s="137">
        <v>52210</v>
      </c>
      <c r="S22" s="137">
        <v>1485050</v>
      </c>
      <c r="T22" s="137">
        <f t="shared" si="2"/>
        <v>98400</v>
      </c>
      <c r="U22" s="137">
        <v>36400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50000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12000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f t="shared" si="3"/>
        <v>0</v>
      </c>
      <c r="AW22" s="137">
        <v>0</v>
      </c>
      <c r="AX22" s="137">
        <v>0</v>
      </c>
      <c r="AY22" s="137">
        <v>0</v>
      </c>
      <c r="AZ22" s="137">
        <v>0</v>
      </c>
      <c r="BA22" s="137">
        <v>0</v>
      </c>
      <c r="BB22" s="137">
        <v>0</v>
      </c>
      <c r="BC22" s="137">
        <v>0</v>
      </c>
      <c r="BD22" s="137">
        <v>0</v>
      </c>
      <c r="BE22" s="137">
        <v>0</v>
      </c>
      <c r="BF22" s="144">
        <v>0</v>
      </c>
      <c r="BG22" s="137">
        <v>0</v>
      </c>
      <c r="BH22" s="145">
        <v>0</v>
      </c>
      <c r="BI22" s="137">
        <f t="shared" si="4"/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7">
        <f t="shared" si="5"/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  <c r="CJ22" s="137">
        <v>0</v>
      </c>
      <c r="CK22" s="137">
        <v>0</v>
      </c>
      <c r="CL22" s="137">
        <v>0</v>
      </c>
      <c r="CM22" s="137">
        <v>0</v>
      </c>
      <c r="CN22" s="137">
        <v>0</v>
      </c>
      <c r="CO22" s="137">
        <v>0</v>
      </c>
      <c r="CP22" s="137">
        <v>0</v>
      </c>
      <c r="CQ22" s="137">
        <v>0</v>
      </c>
      <c r="CR22" s="137">
        <f t="shared" si="6"/>
        <v>0</v>
      </c>
      <c r="CS22" s="137">
        <v>0</v>
      </c>
      <c r="CT22" s="137">
        <v>0</v>
      </c>
      <c r="CU22" s="137">
        <v>0</v>
      </c>
      <c r="CV22" s="137">
        <v>0</v>
      </c>
      <c r="CW22" s="137">
        <v>0</v>
      </c>
      <c r="CX22" s="137">
        <v>0</v>
      </c>
      <c r="CY22" s="137">
        <v>0</v>
      </c>
      <c r="CZ22" s="137">
        <v>0</v>
      </c>
      <c r="DA22" s="137">
        <f t="shared" si="7"/>
        <v>0</v>
      </c>
      <c r="DB22" s="137">
        <v>0</v>
      </c>
      <c r="DC22" s="137">
        <v>0</v>
      </c>
      <c r="DD22" s="137">
        <f t="shared" si="8"/>
        <v>0</v>
      </c>
      <c r="DE22" s="137">
        <v>0</v>
      </c>
      <c r="DF22" s="137">
        <v>0</v>
      </c>
      <c r="DG22" s="137">
        <v>0</v>
      </c>
      <c r="DH22" s="137">
        <v>0</v>
      </c>
    </row>
    <row r="23" spans="1:112" ht="18.75" customHeight="1">
      <c r="A23" s="136" t="s">
        <v>99</v>
      </c>
      <c r="B23" s="136" t="s">
        <v>91</v>
      </c>
      <c r="C23" s="136" t="s">
        <v>103</v>
      </c>
      <c r="D23" s="136" t="s">
        <v>104</v>
      </c>
      <c r="E23" s="137">
        <f t="shared" si="0"/>
        <v>1911978</v>
      </c>
      <c r="F23" s="137">
        <f t="shared" si="1"/>
        <v>1705240</v>
      </c>
      <c r="G23" s="137">
        <v>818700</v>
      </c>
      <c r="H23" s="137">
        <v>133728</v>
      </c>
      <c r="I23" s="137">
        <v>0</v>
      </c>
      <c r="J23" s="137">
        <v>0</v>
      </c>
      <c r="K23" s="137">
        <v>707292</v>
      </c>
      <c r="L23" s="137">
        <v>0</v>
      </c>
      <c r="M23" s="137">
        <v>0</v>
      </c>
      <c r="N23" s="137">
        <v>0</v>
      </c>
      <c r="O23" s="137">
        <v>0</v>
      </c>
      <c r="P23" s="137">
        <v>45520</v>
      </c>
      <c r="Q23" s="137">
        <v>0</v>
      </c>
      <c r="R23" s="137">
        <v>0</v>
      </c>
      <c r="S23" s="137">
        <v>0</v>
      </c>
      <c r="T23" s="137">
        <f t="shared" si="2"/>
        <v>205718</v>
      </c>
      <c r="U23" s="137">
        <v>36926.4</v>
      </c>
      <c r="V23" s="137">
        <v>20000</v>
      </c>
      <c r="W23" s="137">
        <v>0</v>
      </c>
      <c r="X23" s="137">
        <v>1000</v>
      </c>
      <c r="Y23" s="137">
        <v>6000</v>
      </c>
      <c r="Z23" s="137">
        <v>0</v>
      </c>
      <c r="AA23" s="137">
        <v>0</v>
      </c>
      <c r="AB23" s="137">
        <v>0</v>
      </c>
      <c r="AC23" s="137">
        <v>0</v>
      </c>
      <c r="AD23" s="137">
        <v>50000</v>
      </c>
      <c r="AE23" s="137">
        <v>0</v>
      </c>
      <c r="AF23" s="137">
        <v>0</v>
      </c>
      <c r="AG23" s="137">
        <v>0</v>
      </c>
      <c r="AH23" s="137">
        <v>2000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40000</v>
      </c>
      <c r="AO23" s="137">
        <v>0</v>
      </c>
      <c r="AP23" s="137">
        <v>33194.4</v>
      </c>
      <c r="AQ23" s="137">
        <v>16597.2</v>
      </c>
      <c r="AR23" s="137">
        <v>0</v>
      </c>
      <c r="AS23" s="137">
        <v>0</v>
      </c>
      <c r="AT23" s="137">
        <v>0</v>
      </c>
      <c r="AU23" s="137">
        <v>0</v>
      </c>
      <c r="AV23" s="137">
        <f t="shared" si="3"/>
        <v>1020</v>
      </c>
      <c r="AW23" s="137">
        <v>0</v>
      </c>
      <c r="AX23" s="137">
        <v>0</v>
      </c>
      <c r="AY23" s="137">
        <v>0</v>
      </c>
      <c r="AZ23" s="137">
        <v>0</v>
      </c>
      <c r="BA23" s="137">
        <v>0</v>
      </c>
      <c r="BB23" s="137">
        <v>0</v>
      </c>
      <c r="BC23" s="137">
        <v>0</v>
      </c>
      <c r="BD23" s="137">
        <v>0</v>
      </c>
      <c r="BE23" s="137">
        <v>1020</v>
      </c>
      <c r="BF23" s="144">
        <v>0</v>
      </c>
      <c r="BG23" s="137">
        <v>0</v>
      </c>
      <c r="BH23" s="145">
        <v>0</v>
      </c>
      <c r="BI23" s="137">
        <f t="shared" si="4"/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7">
        <f t="shared" si="5"/>
        <v>0</v>
      </c>
      <c r="CB23" s="137">
        <v>0</v>
      </c>
      <c r="CC23" s="137">
        <v>0</v>
      </c>
      <c r="CD23" s="137">
        <v>0</v>
      </c>
      <c r="CE23" s="137">
        <v>0</v>
      </c>
      <c r="CF23" s="137">
        <v>0</v>
      </c>
      <c r="CG23" s="137">
        <v>0</v>
      </c>
      <c r="CH23" s="137">
        <v>0</v>
      </c>
      <c r="CI23" s="137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37">
        <v>0</v>
      </c>
      <c r="CP23" s="137">
        <v>0</v>
      </c>
      <c r="CQ23" s="137">
        <v>0</v>
      </c>
      <c r="CR23" s="137">
        <f t="shared" si="6"/>
        <v>0</v>
      </c>
      <c r="CS23" s="137">
        <v>0</v>
      </c>
      <c r="CT23" s="137">
        <v>0</v>
      </c>
      <c r="CU23" s="137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f t="shared" si="7"/>
        <v>0</v>
      </c>
      <c r="DB23" s="137">
        <v>0</v>
      </c>
      <c r="DC23" s="137">
        <v>0</v>
      </c>
      <c r="DD23" s="137">
        <f t="shared" si="8"/>
        <v>0</v>
      </c>
      <c r="DE23" s="137">
        <v>0</v>
      </c>
      <c r="DF23" s="137">
        <v>0</v>
      </c>
      <c r="DG23" s="137">
        <v>0</v>
      </c>
      <c r="DH23" s="13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296</v>
      </c>
    </row>
    <row r="2" spans="1:7" ht="25.5" customHeight="1">
      <c r="A2" s="67" t="s">
        <v>297</v>
      </c>
      <c r="B2" s="67"/>
      <c r="C2" s="67"/>
      <c r="D2" s="67"/>
      <c r="E2" s="67"/>
      <c r="F2" s="67"/>
      <c r="G2" s="67"/>
    </row>
    <row r="3" spans="1:7" ht="19.5" customHeight="1">
      <c r="A3" s="113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8" t="s">
        <v>298</v>
      </c>
      <c r="B4" s="99"/>
      <c r="C4" s="99"/>
      <c r="D4" s="100"/>
      <c r="E4" s="120" t="s">
        <v>107</v>
      </c>
      <c r="F4" s="78"/>
      <c r="G4" s="78"/>
    </row>
    <row r="5" spans="1:7" ht="19.5" customHeight="1">
      <c r="A5" s="71" t="s">
        <v>68</v>
      </c>
      <c r="B5" s="73"/>
      <c r="C5" s="121" t="s">
        <v>69</v>
      </c>
      <c r="D5" s="122" t="s">
        <v>299</v>
      </c>
      <c r="E5" s="78" t="s">
        <v>60</v>
      </c>
      <c r="F5" s="75" t="s">
        <v>300</v>
      </c>
      <c r="G5" s="123" t="s">
        <v>301</v>
      </c>
    </row>
    <row r="6" spans="1:7" ht="33.75" customHeight="1">
      <c r="A6" s="80" t="s">
        <v>80</v>
      </c>
      <c r="B6" s="81" t="s">
        <v>81</v>
      </c>
      <c r="C6" s="124"/>
      <c r="D6" s="125"/>
      <c r="E6" s="84"/>
      <c r="F6" s="85"/>
      <c r="G6" s="106"/>
    </row>
    <row r="7" spans="1:7" ht="19.5" customHeight="1">
      <c r="A7" s="107" t="s">
        <v>20</v>
      </c>
      <c r="B7" s="117" t="s">
        <v>20</v>
      </c>
      <c r="C7" s="126" t="s">
        <v>20</v>
      </c>
      <c r="D7" s="107" t="s">
        <v>60</v>
      </c>
      <c r="E7" s="127">
        <f aca="true" t="shared" si="0" ref="E7:E35">SUM(F7,G7)</f>
        <v>6380307</v>
      </c>
      <c r="F7" s="128">
        <v>5762294</v>
      </c>
      <c r="G7" s="129">
        <v>618013</v>
      </c>
    </row>
    <row r="8" spans="1:7" ht="19.5" customHeight="1">
      <c r="A8" s="107" t="s">
        <v>302</v>
      </c>
      <c r="B8" s="117" t="s">
        <v>91</v>
      </c>
      <c r="C8" s="126" t="s">
        <v>83</v>
      </c>
      <c r="D8" s="107" t="s">
        <v>206</v>
      </c>
      <c r="E8" s="127">
        <f t="shared" si="0"/>
        <v>2052888</v>
      </c>
      <c r="F8" s="128">
        <v>2052888</v>
      </c>
      <c r="G8" s="129">
        <v>0</v>
      </c>
    </row>
    <row r="9" spans="1:7" ht="19.5" customHeight="1">
      <c r="A9" s="107" t="s">
        <v>303</v>
      </c>
      <c r="B9" s="117" t="s">
        <v>91</v>
      </c>
      <c r="C9" s="126" t="s">
        <v>83</v>
      </c>
      <c r="D9" s="107" t="s">
        <v>219</v>
      </c>
      <c r="E9" s="127">
        <f t="shared" si="0"/>
        <v>86926.4</v>
      </c>
      <c r="F9" s="128">
        <v>50000</v>
      </c>
      <c r="G9" s="129">
        <v>36926.4</v>
      </c>
    </row>
    <row r="10" spans="1:7" ht="19.5" customHeight="1">
      <c r="A10" s="107" t="s">
        <v>303</v>
      </c>
      <c r="B10" s="117" t="s">
        <v>93</v>
      </c>
      <c r="C10" s="126" t="s">
        <v>83</v>
      </c>
      <c r="D10" s="107" t="s">
        <v>220</v>
      </c>
      <c r="E10" s="127">
        <f t="shared" si="0"/>
        <v>30000</v>
      </c>
      <c r="F10" s="128">
        <v>10000</v>
      </c>
      <c r="G10" s="129">
        <v>20000</v>
      </c>
    </row>
    <row r="11" spans="1:7" ht="19.5" customHeight="1">
      <c r="A11" s="107" t="s">
        <v>302</v>
      </c>
      <c r="B11" s="117" t="s">
        <v>93</v>
      </c>
      <c r="C11" s="126" t="s">
        <v>83</v>
      </c>
      <c r="D11" s="107" t="s">
        <v>207</v>
      </c>
      <c r="E11" s="127">
        <f t="shared" si="0"/>
        <v>1124856</v>
      </c>
      <c r="F11" s="128">
        <v>1124856</v>
      </c>
      <c r="G11" s="129">
        <v>0</v>
      </c>
    </row>
    <row r="12" spans="1:7" ht="19.5" customHeight="1">
      <c r="A12" s="107" t="s">
        <v>302</v>
      </c>
      <c r="B12" s="117" t="s">
        <v>95</v>
      </c>
      <c r="C12" s="126" t="s">
        <v>83</v>
      </c>
      <c r="D12" s="107" t="s">
        <v>208</v>
      </c>
      <c r="E12" s="127">
        <f t="shared" si="0"/>
        <v>102849</v>
      </c>
      <c r="F12" s="128">
        <v>102849</v>
      </c>
      <c r="G12" s="129">
        <v>0</v>
      </c>
    </row>
    <row r="13" spans="1:7" ht="19.5" customHeight="1">
      <c r="A13" s="107" t="s">
        <v>303</v>
      </c>
      <c r="B13" s="117" t="s">
        <v>95</v>
      </c>
      <c r="C13" s="126" t="s">
        <v>83</v>
      </c>
      <c r="D13" s="107" t="s">
        <v>221</v>
      </c>
      <c r="E13" s="127">
        <f t="shared" si="0"/>
        <v>10000</v>
      </c>
      <c r="F13" s="128">
        <v>0</v>
      </c>
      <c r="G13" s="129">
        <v>10000</v>
      </c>
    </row>
    <row r="14" spans="1:7" ht="19.5" customHeight="1">
      <c r="A14" s="107" t="s">
        <v>303</v>
      </c>
      <c r="B14" s="117" t="s">
        <v>304</v>
      </c>
      <c r="C14" s="126" t="s">
        <v>83</v>
      </c>
      <c r="D14" s="107" t="s">
        <v>222</v>
      </c>
      <c r="E14" s="127">
        <f t="shared" si="0"/>
        <v>1000</v>
      </c>
      <c r="F14" s="128">
        <v>0</v>
      </c>
      <c r="G14" s="129">
        <v>1000</v>
      </c>
    </row>
    <row r="15" spans="1:7" ht="19.5" customHeight="1">
      <c r="A15" s="107" t="s">
        <v>305</v>
      </c>
      <c r="B15" s="117" t="s">
        <v>86</v>
      </c>
      <c r="C15" s="126" t="s">
        <v>83</v>
      </c>
      <c r="D15" s="107" t="s">
        <v>250</v>
      </c>
      <c r="E15" s="127">
        <f t="shared" si="0"/>
        <v>107700</v>
      </c>
      <c r="F15" s="128">
        <v>107700</v>
      </c>
      <c r="G15" s="129">
        <v>0</v>
      </c>
    </row>
    <row r="16" spans="1:7" ht="19.5" customHeight="1">
      <c r="A16" s="107" t="s">
        <v>303</v>
      </c>
      <c r="B16" s="117" t="s">
        <v>86</v>
      </c>
      <c r="C16" s="126" t="s">
        <v>83</v>
      </c>
      <c r="D16" s="107" t="s">
        <v>223</v>
      </c>
      <c r="E16" s="127">
        <f t="shared" si="0"/>
        <v>6000</v>
      </c>
      <c r="F16" s="128">
        <v>0</v>
      </c>
      <c r="G16" s="129">
        <v>6000</v>
      </c>
    </row>
    <row r="17" spans="1:7" ht="19.5" customHeight="1">
      <c r="A17" s="107" t="s">
        <v>303</v>
      </c>
      <c r="B17" s="117" t="s">
        <v>101</v>
      </c>
      <c r="C17" s="126" t="s">
        <v>83</v>
      </c>
      <c r="D17" s="107" t="s">
        <v>224</v>
      </c>
      <c r="E17" s="127">
        <f t="shared" si="0"/>
        <v>30000</v>
      </c>
      <c r="F17" s="128">
        <v>5000</v>
      </c>
      <c r="G17" s="129">
        <v>25000</v>
      </c>
    </row>
    <row r="18" spans="1:7" ht="19.5" customHeight="1">
      <c r="A18" s="107" t="s">
        <v>302</v>
      </c>
      <c r="B18" s="117" t="s">
        <v>306</v>
      </c>
      <c r="C18" s="126" t="s">
        <v>83</v>
      </c>
      <c r="D18" s="107" t="s">
        <v>210</v>
      </c>
      <c r="E18" s="127">
        <f t="shared" si="0"/>
        <v>707292</v>
      </c>
      <c r="F18" s="128">
        <v>707292</v>
      </c>
      <c r="G18" s="129">
        <v>0</v>
      </c>
    </row>
    <row r="19" spans="1:7" ht="19.5" customHeight="1">
      <c r="A19" s="107" t="s">
        <v>303</v>
      </c>
      <c r="B19" s="117" t="s">
        <v>306</v>
      </c>
      <c r="C19" s="126" t="s">
        <v>83</v>
      </c>
      <c r="D19" s="107" t="s">
        <v>225</v>
      </c>
      <c r="E19" s="127">
        <f t="shared" si="0"/>
        <v>2000</v>
      </c>
      <c r="F19" s="128">
        <v>0</v>
      </c>
      <c r="G19" s="129">
        <v>2000</v>
      </c>
    </row>
    <row r="20" spans="1:7" ht="19.5" customHeight="1">
      <c r="A20" s="107" t="s">
        <v>302</v>
      </c>
      <c r="B20" s="117" t="s">
        <v>181</v>
      </c>
      <c r="C20" s="126" t="s">
        <v>83</v>
      </c>
      <c r="D20" s="107" t="s">
        <v>211</v>
      </c>
      <c r="E20" s="127">
        <f t="shared" si="0"/>
        <v>638096</v>
      </c>
      <c r="F20" s="128">
        <v>638096</v>
      </c>
      <c r="G20" s="129">
        <v>0</v>
      </c>
    </row>
    <row r="21" spans="1:7" ht="19.5" customHeight="1">
      <c r="A21" s="107" t="s">
        <v>305</v>
      </c>
      <c r="B21" s="117" t="s">
        <v>183</v>
      </c>
      <c r="C21" s="126" t="s">
        <v>83</v>
      </c>
      <c r="D21" s="107" t="s">
        <v>253</v>
      </c>
      <c r="E21" s="127">
        <f t="shared" si="0"/>
        <v>3120</v>
      </c>
      <c r="F21" s="128">
        <v>3120</v>
      </c>
      <c r="G21" s="129">
        <v>0</v>
      </c>
    </row>
    <row r="22" spans="1:7" ht="19.5" customHeight="1">
      <c r="A22" s="107" t="s">
        <v>302</v>
      </c>
      <c r="B22" s="117" t="s">
        <v>307</v>
      </c>
      <c r="C22" s="126" t="s">
        <v>83</v>
      </c>
      <c r="D22" s="107" t="s">
        <v>308</v>
      </c>
      <c r="E22" s="127">
        <f t="shared" si="0"/>
        <v>286466</v>
      </c>
      <c r="F22" s="128">
        <v>286466</v>
      </c>
      <c r="G22" s="129">
        <v>0</v>
      </c>
    </row>
    <row r="23" spans="1:7" ht="19.5" customHeight="1">
      <c r="A23" s="107" t="s">
        <v>302</v>
      </c>
      <c r="B23" s="117" t="s">
        <v>90</v>
      </c>
      <c r="C23" s="126" t="s">
        <v>83</v>
      </c>
      <c r="D23" s="107" t="s">
        <v>309</v>
      </c>
      <c r="E23" s="127">
        <f t="shared" si="0"/>
        <v>107134</v>
      </c>
      <c r="F23" s="128">
        <v>107134</v>
      </c>
      <c r="G23" s="129">
        <v>0</v>
      </c>
    </row>
    <row r="24" spans="1:7" ht="19.5" customHeight="1">
      <c r="A24" s="107" t="s">
        <v>303</v>
      </c>
      <c r="B24" s="117" t="s">
        <v>90</v>
      </c>
      <c r="C24" s="126" t="s">
        <v>83</v>
      </c>
      <c r="D24" s="107" t="s">
        <v>228</v>
      </c>
      <c r="E24" s="127">
        <f t="shared" si="0"/>
        <v>225455.05</v>
      </c>
      <c r="F24" s="128">
        <v>13787</v>
      </c>
      <c r="G24" s="129">
        <v>211668.05</v>
      </c>
    </row>
    <row r="25" spans="1:7" ht="19.5" customHeight="1">
      <c r="A25" s="107" t="s">
        <v>302</v>
      </c>
      <c r="B25" s="117" t="s">
        <v>310</v>
      </c>
      <c r="C25" s="126" t="s">
        <v>83</v>
      </c>
      <c r="D25" s="107" t="s">
        <v>215</v>
      </c>
      <c r="E25" s="127">
        <f t="shared" si="0"/>
        <v>73530</v>
      </c>
      <c r="F25" s="128">
        <v>73530</v>
      </c>
      <c r="G25" s="129">
        <v>0</v>
      </c>
    </row>
    <row r="26" spans="1:7" ht="19.5" customHeight="1">
      <c r="A26" s="107" t="s">
        <v>302</v>
      </c>
      <c r="B26" s="117" t="s">
        <v>311</v>
      </c>
      <c r="C26" s="126" t="s">
        <v>83</v>
      </c>
      <c r="D26" s="107" t="s">
        <v>216</v>
      </c>
      <c r="E26" s="127">
        <f t="shared" si="0"/>
        <v>478576</v>
      </c>
      <c r="F26" s="128">
        <v>478576</v>
      </c>
      <c r="G26" s="129">
        <v>0</v>
      </c>
    </row>
    <row r="27" spans="1:7" ht="19.5" customHeight="1">
      <c r="A27" s="107" t="s">
        <v>303</v>
      </c>
      <c r="B27" s="117" t="s">
        <v>311</v>
      </c>
      <c r="C27" s="126" t="s">
        <v>83</v>
      </c>
      <c r="D27" s="107" t="s">
        <v>312</v>
      </c>
      <c r="E27" s="127">
        <f t="shared" si="0"/>
        <v>10000</v>
      </c>
      <c r="F27" s="128">
        <v>0</v>
      </c>
      <c r="G27" s="129">
        <v>10000</v>
      </c>
    </row>
    <row r="28" spans="1:7" ht="19.5" customHeight="1">
      <c r="A28" s="107" t="s">
        <v>303</v>
      </c>
      <c r="B28" s="117" t="s">
        <v>313</v>
      </c>
      <c r="C28" s="126" t="s">
        <v>83</v>
      </c>
      <c r="D28" s="107" t="s">
        <v>231</v>
      </c>
      <c r="E28" s="127">
        <f t="shared" si="0"/>
        <v>10000</v>
      </c>
      <c r="F28" s="128">
        <v>0</v>
      </c>
      <c r="G28" s="129">
        <v>10000</v>
      </c>
    </row>
    <row r="29" spans="1:7" ht="19.5" customHeight="1">
      <c r="A29" s="107" t="s">
        <v>303</v>
      </c>
      <c r="B29" s="117" t="s">
        <v>314</v>
      </c>
      <c r="C29" s="126" t="s">
        <v>83</v>
      </c>
      <c r="D29" s="107" t="s">
        <v>232</v>
      </c>
      <c r="E29" s="127">
        <f t="shared" si="0"/>
        <v>3000</v>
      </c>
      <c r="F29" s="128">
        <v>1000</v>
      </c>
      <c r="G29" s="129">
        <v>2000</v>
      </c>
    </row>
    <row r="30" spans="1:7" ht="19.5" customHeight="1">
      <c r="A30" s="107" t="s">
        <v>303</v>
      </c>
      <c r="B30" s="117" t="s">
        <v>315</v>
      </c>
      <c r="C30" s="126" t="s">
        <v>83</v>
      </c>
      <c r="D30" s="107" t="s">
        <v>233</v>
      </c>
      <c r="E30" s="127">
        <f t="shared" si="0"/>
        <v>71782</v>
      </c>
      <c r="F30" s="128">
        <v>0</v>
      </c>
      <c r="G30" s="129">
        <v>71782</v>
      </c>
    </row>
    <row r="31" spans="1:7" ht="19.5" customHeight="1">
      <c r="A31" s="107" t="s">
        <v>303</v>
      </c>
      <c r="B31" s="117" t="s">
        <v>316</v>
      </c>
      <c r="C31" s="126" t="s">
        <v>83</v>
      </c>
      <c r="D31" s="107" t="s">
        <v>234</v>
      </c>
      <c r="E31" s="127">
        <f t="shared" si="0"/>
        <v>7000</v>
      </c>
      <c r="F31" s="128">
        <v>0</v>
      </c>
      <c r="G31" s="129">
        <v>7000</v>
      </c>
    </row>
    <row r="32" spans="1:7" ht="19.5" customHeight="1">
      <c r="A32" s="107" t="s">
        <v>303</v>
      </c>
      <c r="B32" s="117" t="s">
        <v>317</v>
      </c>
      <c r="C32" s="126" t="s">
        <v>83</v>
      </c>
      <c r="D32" s="107" t="s">
        <v>238</v>
      </c>
      <c r="E32" s="127">
        <f t="shared" si="0"/>
        <v>40000</v>
      </c>
      <c r="F32" s="128">
        <v>0</v>
      </c>
      <c r="G32" s="129">
        <v>40000</v>
      </c>
    </row>
    <row r="33" spans="1:7" ht="19.5" customHeight="1">
      <c r="A33" s="107" t="s">
        <v>303</v>
      </c>
      <c r="B33" s="117" t="s">
        <v>318</v>
      </c>
      <c r="C33" s="126" t="s">
        <v>83</v>
      </c>
      <c r="D33" s="107" t="s">
        <v>240</v>
      </c>
      <c r="E33" s="127">
        <f t="shared" si="0"/>
        <v>79757.7</v>
      </c>
      <c r="F33" s="128">
        <v>0</v>
      </c>
      <c r="G33" s="129">
        <v>79757.7</v>
      </c>
    </row>
    <row r="34" spans="1:7" ht="19.5" customHeight="1">
      <c r="A34" s="107" t="s">
        <v>303</v>
      </c>
      <c r="B34" s="117" t="s">
        <v>319</v>
      </c>
      <c r="C34" s="126" t="s">
        <v>83</v>
      </c>
      <c r="D34" s="107" t="s">
        <v>241</v>
      </c>
      <c r="E34" s="127">
        <f t="shared" si="0"/>
        <v>39878.85</v>
      </c>
      <c r="F34" s="128">
        <v>0</v>
      </c>
      <c r="G34" s="129">
        <v>39878.85</v>
      </c>
    </row>
    <row r="35" spans="1:7" ht="19.5" customHeight="1">
      <c r="A35" s="107" t="s">
        <v>303</v>
      </c>
      <c r="B35" s="117" t="s">
        <v>320</v>
      </c>
      <c r="C35" s="126" t="s">
        <v>83</v>
      </c>
      <c r="D35" s="107" t="s">
        <v>242</v>
      </c>
      <c r="E35" s="127">
        <f t="shared" si="0"/>
        <v>45000</v>
      </c>
      <c r="F35" s="128">
        <v>0</v>
      </c>
      <c r="G35" s="129">
        <v>45000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2" sqref="A2:F2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321</v>
      </c>
    </row>
    <row r="2" spans="1:6" ht="19.5" customHeight="1">
      <c r="A2" s="67" t="s">
        <v>322</v>
      </c>
      <c r="B2" s="67"/>
      <c r="C2" s="67"/>
      <c r="D2" s="67"/>
      <c r="E2" s="67"/>
      <c r="F2" s="67"/>
    </row>
    <row r="3" spans="1:6" ht="19.5" customHeight="1">
      <c r="A3" s="113" t="s">
        <v>5</v>
      </c>
      <c r="B3" s="68"/>
      <c r="C3" s="68"/>
      <c r="D3" s="114"/>
      <c r="E3" s="114"/>
      <c r="F3" s="70" t="s">
        <v>6</v>
      </c>
    </row>
    <row r="4" spans="1:6" ht="19.5" customHeight="1">
      <c r="A4" s="71" t="s">
        <v>68</v>
      </c>
      <c r="B4" s="72"/>
      <c r="C4" s="73"/>
      <c r="D4" s="115" t="s">
        <v>69</v>
      </c>
      <c r="E4" s="94" t="s">
        <v>323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6"/>
      <c r="E5" s="94"/>
      <c r="F5" s="95"/>
    </row>
    <row r="6" spans="1:6" ht="19.5" customHeight="1">
      <c r="A6" s="117" t="s">
        <v>20</v>
      </c>
      <c r="B6" s="117" t="s">
        <v>20</v>
      </c>
      <c r="C6" s="117" t="s">
        <v>20</v>
      </c>
      <c r="D6" s="118" t="s">
        <v>83</v>
      </c>
      <c r="E6" s="118" t="s">
        <v>60</v>
      </c>
      <c r="F6" s="119">
        <v>2135847</v>
      </c>
    </row>
    <row r="7" spans="1:6" ht="19.5" customHeight="1">
      <c r="A7" s="117" t="s">
        <v>20</v>
      </c>
      <c r="B7" s="117" t="s">
        <v>20</v>
      </c>
      <c r="C7" s="117" t="s">
        <v>20</v>
      </c>
      <c r="D7" s="118" t="s">
        <v>83</v>
      </c>
      <c r="E7" s="118" t="s">
        <v>0</v>
      </c>
      <c r="F7" s="119">
        <v>2135847</v>
      </c>
    </row>
    <row r="8" spans="1:6" ht="19.5" customHeight="1">
      <c r="A8" s="117" t="s">
        <v>20</v>
      </c>
      <c r="B8" s="117" t="s">
        <v>20</v>
      </c>
      <c r="C8" s="117" t="s">
        <v>20</v>
      </c>
      <c r="D8" s="118" t="s">
        <v>83</v>
      </c>
      <c r="E8" s="118" t="s">
        <v>84</v>
      </c>
      <c r="F8" s="119">
        <v>2135847</v>
      </c>
    </row>
    <row r="9" spans="1:6" ht="19.5" customHeight="1">
      <c r="A9" s="117" t="s">
        <v>20</v>
      </c>
      <c r="B9" s="117" t="s">
        <v>20</v>
      </c>
      <c r="C9" s="117" t="s">
        <v>20</v>
      </c>
      <c r="D9" s="118" t="s">
        <v>83</v>
      </c>
      <c r="E9" s="118" t="s">
        <v>102</v>
      </c>
      <c r="F9" s="119">
        <v>2135847</v>
      </c>
    </row>
    <row r="10" spans="1:6" ht="19.5" customHeight="1">
      <c r="A10" s="117" t="s">
        <v>99</v>
      </c>
      <c r="B10" s="117" t="s">
        <v>91</v>
      </c>
      <c r="C10" s="117" t="s">
        <v>101</v>
      </c>
      <c r="D10" s="118" t="s">
        <v>83</v>
      </c>
      <c r="E10" s="118" t="s">
        <v>324</v>
      </c>
      <c r="F10" s="119">
        <v>307200</v>
      </c>
    </row>
    <row r="11" spans="1:6" ht="19.5" customHeight="1">
      <c r="A11" s="117" t="s">
        <v>99</v>
      </c>
      <c r="B11" s="117" t="s">
        <v>91</v>
      </c>
      <c r="C11" s="117" t="s">
        <v>101</v>
      </c>
      <c r="D11" s="118" t="s">
        <v>83</v>
      </c>
      <c r="E11" s="118" t="s">
        <v>325</v>
      </c>
      <c r="F11" s="119">
        <v>200000</v>
      </c>
    </row>
    <row r="12" spans="1:6" ht="19.5" customHeight="1">
      <c r="A12" s="117" t="s">
        <v>99</v>
      </c>
      <c r="B12" s="117" t="s">
        <v>91</v>
      </c>
      <c r="C12" s="117" t="s">
        <v>101</v>
      </c>
      <c r="D12" s="118" t="s">
        <v>83</v>
      </c>
      <c r="E12" s="118" t="s">
        <v>326</v>
      </c>
      <c r="F12" s="119">
        <v>1077247</v>
      </c>
    </row>
    <row r="13" spans="1:6" ht="19.5" customHeight="1">
      <c r="A13" s="117" t="s">
        <v>99</v>
      </c>
      <c r="B13" s="117" t="s">
        <v>91</v>
      </c>
      <c r="C13" s="117" t="s">
        <v>101</v>
      </c>
      <c r="D13" s="118" t="s">
        <v>83</v>
      </c>
      <c r="E13" s="118" t="s">
        <v>327</v>
      </c>
      <c r="F13" s="119">
        <v>300000</v>
      </c>
    </row>
    <row r="14" spans="1:6" ht="19.5" customHeight="1">
      <c r="A14" s="117" t="s">
        <v>99</v>
      </c>
      <c r="B14" s="117" t="s">
        <v>91</v>
      </c>
      <c r="C14" s="117" t="s">
        <v>101</v>
      </c>
      <c r="D14" s="118" t="s">
        <v>83</v>
      </c>
      <c r="E14" s="118" t="s">
        <v>328</v>
      </c>
      <c r="F14" s="119">
        <v>153000</v>
      </c>
    </row>
    <row r="15" spans="1:6" ht="19.5" customHeight="1">
      <c r="A15" s="117" t="s">
        <v>99</v>
      </c>
      <c r="B15" s="117" t="s">
        <v>91</v>
      </c>
      <c r="C15" s="117" t="s">
        <v>101</v>
      </c>
      <c r="D15" s="118" t="s">
        <v>83</v>
      </c>
      <c r="E15" s="118" t="s">
        <v>329</v>
      </c>
      <c r="F15" s="119">
        <v>98400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一路向北</cp:lastModifiedBy>
  <dcterms:created xsi:type="dcterms:W3CDTF">2021-06-16T02:32:45Z</dcterms:created>
  <dcterms:modified xsi:type="dcterms:W3CDTF">2021-06-16T02:37:34Z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